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7152" activeTab="0"/>
  </bookViews>
  <sheets>
    <sheet name="3° TRIM 2021" sheetId="1" r:id="rId1"/>
  </sheets>
  <definedNames>
    <definedName name="_xlnm.Print_Titles" localSheetId="0">'3° TRIM 2021'!$4:$4</definedName>
  </definedNames>
  <calcPr fullCalcOnLoad="1"/>
</workbook>
</file>

<file path=xl/sharedStrings.xml><?xml version="1.0" encoding="utf-8"?>
<sst xmlns="http://schemas.openxmlformats.org/spreadsheetml/2006/main" count="435" uniqueCount="225">
  <si>
    <t>C</t>
  </si>
  <si>
    <t>FATTURA</t>
  </si>
  <si>
    <t>DATA SCADENZA FATTURA</t>
  </si>
  <si>
    <t>DATA PAGAMENTO EFFETTIVO FATTURA</t>
  </si>
  <si>
    <t>GG. TOTALI RITARDO RISPETTO A SCADENZA</t>
  </si>
  <si>
    <t>TOTALE</t>
  </si>
  <si>
    <t>A</t>
  </si>
  <si>
    <t>B</t>
  </si>
  <si>
    <t>D</t>
  </si>
  <si>
    <t>E</t>
  </si>
  <si>
    <t>F</t>
  </si>
  <si>
    <t>G</t>
  </si>
  <si>
    <t>PERIODO COMPLESSIVO INTERCORSO</t>
  </si>
  <si>
    <t>NUMERO DI FATTURA</t>
  </si>
  <si>
    <t>INTESTAZIONE</t>
  </si>
  <si>
    <t>H</t>
  </si>
  <si>
    <t>I</t>
  </si>
  <si>
    <t>PAREDES ITALIA SPA</t>
  </si>
  <si>
    <t>UFFICIO</t>
  </si>
  <si>
    <t>UFDUC1</t>
  </si>
  <si>
    <t>J</t>
  </si>
  <si>
    <t>GG*IMPORTO</t>
  </si>
  <si>
    <t>INDICE TEMPESTIVITA' PAGAMENTI
= Totale I / TotaleE</t>
  </si>
  <si>
    <t>E.CO.TEC. S.R.L.</t>
  </si>
  <si>
    <t>TECNOLASER EUROPA SRL</t>
  </si>
  <si>
    <t>MODENA PARCHEGGI SPA</t>
  </si>
  <si>
    <t>IDROTER SRL</t>
  </si>
  <si>
    <t>FATTPA 5_21</t>
  </si>
  <si>
    <t>FATTPA 3_21</t>
  </si>
  <si>
    <t>FATTPA 6_21</t>
  </si>
  <si>
    <t>MOBILFERRO SRL</t>
  </si>
  <si>
    <t>FASTWEB SPA</t>
  </si>
  <si>
    <t>OBERTI S.R.L.</t>
  </si>
  <si>
    <t>EMAS SRL</t>
  </si>
  <si>
    <t>COR.EL S.R.L.</t>
  </si>
  <si>
    <t>F.LLI BIAGINI SRL</t>
  </si>
  <si>
    <t>VODAFONE AUTOMOTIVE ITALIA S.P.A.</t>
  </si>
  <si>
    <t>ECOCAVE S.R.L.</t>
  </si>
  <si>
    <t>ITALIANA PETROLI S.P.A.</t>
  </si>
  <si>
    <t>GARAGE MARIANI S.R.L.</t>
  </si>
  <si>
    <t>METALPLEX S.P.A.</t>
  </si>
  <si>
    <t>GARAGE MAMBELLI DI MAMBELLI VALTER &amp; C - SNC</t>
  </si>
  <si>
    <t>BLOOMFLEET SRL</t>
  </si>
  <si>
    <t>COOPSERVICE S.COOP. P. A.</t>
  </si>
  <si>
    <t>FEA S.R.L.</t>
  </si>
  <si>
    <t>TIRRI FELICE SRL</t>
  </si>
  <si>
    <t>KYOCERA DOCUMENT SOLUTIONS ITALIA S.P.A.</t>
  </si>
  <si>
    <t>DISTRIBUZIONE CHIOFALO DI CUTELLI MICHELETTA</t>
  </si>
  <si>
    <t>S.E.M. SRL</t>
  </si>
  <si>
    <t>ROSSI RENZO COSTRUZIONI S.R.L.</t>
  </si>
  <si>
    <t>TEAM MEMORES COMPUTER S.P.A.</t>
  </si>
  <si>
    <t>COOPERATIVA AGRICOLA BRACCIANTI GIULIO BELLINI SOC. COOP. A R.L.</t>
  </si>
  <si>
    <t>MONTANA VALLE DEL LAMONE SOCIETA' COOPERATIVA P.A.</t>
  </si>
  <si>
    <t>4WARD SRL</t>
  </si>
  <si>
    <t>GOBBI S.N.C. DI GOBBI GIANFRANCO E NICOLA</t>
  </si>
  <si>
    <t>LA PITAGORA DI MACRELLI GIAN CARLO</t>
  </si>
  <si>
    <t>SAFETY*ECOTECHNIC S.R.L.</t>
  </si>
  <si>
    <t>TEC S.R.L.</t>
  </si>
  <si>
    <t>NAVATI STEFANO</t>
  </si>
  <si>
    <t>IMPORTO*</t>
  </si>
  <si>
    <t>* gli importi sono al netto delle nc</t>
  </si>
  <si>
    <t>LEPIDA S.C.P.A.</t>
  </si>
  <si>
    <t>IMPRESA COGNI S.P.A.</t>
  </si>
  <si>
    <t>MOLINARI ALDO SOCIETA' IN ACCOMANDITA SEMPLICE DI MOLINARI ALDO</t>
  </si>
  <si>
    <t>ENGINEERING INGEGNERIA INFORMATICA S.P.A.</t>
  </si>
  <si>
    <t>CSPFEA SOCIETA'COOPERATIVA CON SI GLACSPFEA S.C.</t>
  </si>
  <si>
    <t>EDIL SAGEA S.R.L.</t>
  </si>
  <si>
    <t>E-MARINE SRL</t>
  </si>
  <si>
    <t>DALLAGIOVANNA LUIGI S.R.L.</t>
  </si>
  <si>
    <t>CO.VE.MA SRL</t>
  </si>
  <si>
    <t>2 S.I. SOFTWARE E SERVIZI PER L'INGEGNERIA S.R.L.</t>
  </si>
  <si>
    <t>CENTRUFFICIO LORETO SPA</t>
  </si>
  <si>
    <t>CONSULENZATTIVA DI TAGLIANI MASSIMO</t>
  </si>
  <si>
    <t>TOTI STEFANO - DITTA INDIVIDUALE</t>
  </si>
  <si>
    <t>GARAGE VENEZIA S.R.L.</t>
  </si>
  <si>
    <t>ZANGHERI &amp; BOSCHETTI S.R.L.</t>
  </si>
  <si>
    <t>CASALI SNC DI CASALI MAURIZIO</t>
  </si>
  <si>
    <t>ARPAE: AGENZIA REGIONALE PREVENZIONE, AMBIENTE ED ENERGIA DELL'EMILIA -ROMAGNA</t>
  </si>
  <si>
    <t>DEGANI S.R.L.</t>
  </si>
  <si>
    <t>CDF COSTRUZIONI S.R.L.</t>
  </si>
  <si>
    <t>ROMAGNOLA STRADE S.P.A.</t>
  </si>
  <si>
    <t>BATTISTINI CURZIO SRL</t>
  </si>
  <si>
    <t>ENI FUEL S.P.A.</t>
  </si>
  <si>
    <t>I&amp;S INFORMATICA E SERVIZI S.R.L.</t>
  </si>
  <si>
    <t>PARMAGEO S.R.L.</t>
  </si>
  <si>
    <t>SOEG DI PIPIANO ROSARIO</t>
  </si>
  <si>
    <t>IGEAM ACADEMY S.R.L.</t>
  </si>
  <si>
    <t>PADANA SCAVI S.R.L.</t>
  </si>
  <si>
    <t>BOCCENTI GIOVANNI E FIGLI S.R.L.</t>
  </si>
  <si>
    <t>CONCARINI GIOVANNI SRL</t>
  </si>
  <si>
    <t>GALLERINI PIERGIORGIO</t>
  </si>
  <si>
    <t>BERTOIA IMPRESA COSTRUZIONI SRL</t>
  </si>
  <si>
    <t>AGENZIA TERRITORIALE PER LA SOSTENIBILITA' ALIMENTARE, AGRO-AMBIENTALE ED ENERGETICA</t>
  </si>
  <si>
    <t>MAGGIOLI SPA</t>
  </si>
  <si>
    <t>BARACCANI - SOCIETA' IN NOME COLLETTIVO DI BARACCANI GIORGIO &amp; C.</t>
  </si>
  <si>
    <t>RETE FERROVIARIA ITALIANA - SOCIETA' PER AZIONI IN SIGLA RFI S.P.A.</t>
  </si>
  <si>
    <t>IDROVIE SRL</t>
  </si>
  <si>
    <t>BRATH ARMANDO</t>
  </si>
  <si>
    <t>MORANI SRL</t>
  </si>
  <si>
    <t>MEGA ITALIA MEDIA S.P.A. IN FORMA ABBREVIATA MMI S.P.A.</t>
  </si>
  <si>
    <t>UNI ENTE ITALIANO DI NORMAZIONE</t>
  </si>
  <si>
    <t>SUBSOIL SRL UNIPERSONALE</t>
  </si>
  <si>
    <t>POLO AUTOTRASPORTI SOC. COOP.</t>
  </si>
  <si>
    <t>SIKURA S.R.L.</t>
  </si>
  <si>
    <t>M.M.T. S.R.L. MACCHINE MOVIMENTO TERRA</t>
  </si>
  <si>
    <t>VACCARI SRL</t>
  </si>
  <si>
    <t>TECNOLIFE SRL</t>
  </si>
  <si>
    <t>IMPRESA MATTEI SRL – LAVORI EDILI STRADALI</t>
  </si>
  <si>
    <t>LUSIGNANI COSTRUZIONI DI LUSIGNANI SERGIO E FABRIZIO S.N.C.</t>
  </si>
  <si>
    <t>CO.I.R. CONSORZIO IMPRESE ROMAGNOLE</t>
  </si>
  <si>
    <t>AUTOGOMM DI MARTINO SIMONE</t>
  </si>
  <si>
    <t>GEOEXPLORATION SRL</t>
  </si>
  <si>
    <t>F.LLI OTTAVIANI S.R.L.</t>
  </si>
  <si>
    <t>GAZZINI FRATELLI SRL</t>
  </si>
  <si>
    <t>PIAZZA S.R.L.</t>
  </si>
  <si>
    <t>EDILFRATELLI SRL</t>
  </si>
  <si>
    <t>GEO-GRAPHIC STUDIO TECNICO ASSOCIATO DEI GEOMETRI BERTOZZI ANDREA, CAPOBIANCO GIUSEPPE E STABELLINI MICHELE</t>
  </si>
  <si>
    <t>T.E.A. TECNOLOGIE ELETTROSTRUMENTALI APPLICATE S.N.C. DI M. ORI E M. BONAZZA</t>
  </si>
  <si>
    <t>RICÒ SRL</t>
  </si>
  <si>
    <t>PRO SERVICE COSTRUZIONI SRL</t>
  </si>
  <si>
    <t>COVATI PIETRO &amp; C. S.N.C.</t>
  </si>
  <si>
    <t>C.E.A.G. CALCESTRUZZI ED AFFINI SRL</t>
  </si>
  <si>
    <t>CONSORZIO STABILE ECOBI SOCIETA' CONSORTILE A R.L. - IMPRESA SOCIALE</t>
  </si>
  <si>
    <t>TECNOROCK SRL</t>
  </si>
  <si>
    <t>GIORDANINO S.P.A.</t>
  </si>
  <si>
    <t>REKEEP S.P.A.</t>
  </si>
  <si>
    <t>CAVAGION S.N.C. DI CAVAGION MICHELANGELO E C.</t>
  </si>
  <si>
    <t>APERION SOCIETÀ A RESPONSABILITÀ LIMITATA</t>
  </si>
  <si>
    <t>PRANDINI IVANO</t>
  </si>
  <si>
    <t>ITA S.r.l.</t>
  </si>
  <si>
    <t>ADASTRA SOCIETA  COOPERATIVA START UP INNOVATIVA</t>
  </si>
  <si>
    <t>PROMO P.A. FONDAZIONE</t>
  </si>
  <si>
    <t>STONE SOCIETA' COOPERATIVA</t>
  </si>
  <si>
    <t>1358/PA</t>
  </si>
  <si>
    <t>105351 /E</t>
  </si>
  <si>
    <t>11/02</t>
  </si>
  <si>
    <t>1/28</t>
  </si>
  <si>
    <t>111/2021</t>
  </si>
  <si>
    <t>000059/91</t>
  </si>
  <si>
    <t>06-SP/21</t>
  </si>
  <si>
    <t>12/pa</t>
  </si>
  <si>
    <t>25/A</t>
  </si>
  <si>
    <t>PA/14</t>
  </si>
  <si>
    <t>21V1100278</t>
  </si>
  <si>
    <t>21V1100277</t>
  </si>
  <si>
    <t>21FVIT013820</t>
  </si>
  <si>
    <t>FT83/21</t>
  </si>
  <si>
    <t>12/PA</t>
  </si>
  <si>
    <t>6PA/2021</t>
  </si>
  <si>
    <t>1222/06</t>
  </si>
  <si>
    <t>1/B</t>
  </si>
  <si>
    <t>1221/06</t>
  </si>
  <si>
    <t>21V1100306</t>
  </si>
  <si>
    <t>3829/O</t>
  </si>
  <si>
    <t>2/PA</t>
  </si>
  <si>
    <t>2021V4000547</t>
  </si>
  <si>
    <t>107E/2021</t>
  </si>
  <si>
    <t>9/PA</t>
  </si>
  <si>
    <t>128158 /E</t>
  </si>
  <si>
    <t>HI 1117024</t>
  </si>
  <si>
    <t>135/00</t>
  </si>
  <si>
    <t>2021/S/31</t>
  </si>
  <si>
    <t>FPA 17/2021</t>
  </si>
  <si>
    <t>12E/2021</t>
  </si>
  <si>
    <t>495/2021</t>
  </si>
  <si>
    <t>6/PA</t>
  </si>
  <si>
    <t>PD1/210442</t>
  </si>
  <si>
    <t>21V1100308</t>
  </si>
  <si>
    <t>21V1100309</t>
  </si>
  <si>
    <t>21V1100314</t>
  </si>
  <si>
    <t>0000056/PA</t>
  </si>
  <si>
    <t>1/11/59</t>
  </si>
  <si>
    <t>18/PA</t>
  </si>
  <si>
    <t>230/2</t>
  </si>
  <si>
    <t>20PA</t>
  </si>
  <si>
    <t>2021/040</t>
  </si>
  <si>
    <t>64/PA</t>
  </si>
  <si>
    <t>B74</t>
  </si>
  <si>
    <t>500330/C10</t>
  </si>
  <si>
    <t>000071/91</t>
  </si>
  <si>
    <t>7PA/2021</t>
  </si>
  <si>
    <t>11E</t>
  </si>
  <si>
    <t>09-SP/21</t>
  </si>
  <si>
    <t>FP28</t>
  </si>
  <si>
    <t>15/02</t>
  </si>
  <si>
    <t>3782/A/2021</t>
  </si>
  <si>
    <t>102/001</t>
  </si>
  <si>
    <t>000053/</t>
  </si>
  <si>
    <t>2021/S/34</t>
  </si>
  <si>
    <t>VA-11956</t>
  </si>
  <si>
    <t>B87</t>
  </si>
  <si>
    <t>228/PA</t>
  </si>
  <si>
    <t>30EP/2021</t>
  </si>
  <si>
    <t>FPA 10/21</t>
  </si>
  <si>
    <t>21F063-00680</t>
  </si>
  <si>
    <t>4550/O</t>
  </si>
  <si>
    <t>4547/O</t>
  </si>
  <si>
    <t>4549/O</t>
  </si>
  <si>
    <t>4551/O</t>
  </si>
  <si>
    <t>4548/O</t>
  </si>
  <si>
    <t>151786 /E</t>
  </si>
  <si>
    <t>42/03</t>
  </si>
  <si>
    <t>FATTPA 22_21</t>
  </si>
  <si>
    <t>1/160</t>
  </si>
  <si>
    <t>21V1100381</t>
  </si>
  <si>
    <t>21V1100382</t>
  </si>
  <si>
    <t>12 PA</t>
  </si>
  <si>
    <t>PA21-0033</t>
  </si>
  <si>
    <t>82/A</t>
  </si>
  <si>
    <t>162/E</t>
  </si>
  <si>
    <t>137E/2021</t>
  </si>
  <si>
    <t>2/14</t>
  </si>
  <si>
    <t>2021     9/p</t>
  </si>
  <si>
    <t>14/02</t>
  </si>
  <si>
    <t>1/11/51</t>
  </si>
  <si>
    <t>250/2021-1</t>
  </si>
  <si>
    <t>65/2021</t>
  </si>
  <si>
    <t>65/P</t>
  </si>
  <si>
    <t>00019/V3</t>
  </si>
  <si>
    <t>176266 /E</t>
  </si>
  <si>
    <t>525/21PA</t>
  </si>
  <si>
    <t>178APF21</t>
  </si>
  <si>
    <t>277/02</t>
  </si>
  <si>
    <t>7/SP</t>
  </si>
  <si>
    <t>INDICE DI TEMPESTIVITA' DEI PAGAMENTI 3° TRIMESTRE 2021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</si>
</sst>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mmm/yyyy"/>
    <numFmt numFmtId="176" formatCode="#,##0.000"/>
    <numFmt numFmtId="177" formatCode="_-* #,##0.00\ _€_-;\-* #,##0.00\ _€_-;_-* &quot;-&quot;??\ _€_-;_-@_-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NumberFormat="1" applyFont="1" applyAlignment="1" applyProtection="1">
      <alignment horizontal="center" vertical="center" wrapText="1"/>
      <protection/>
    </xf>
    <xf numFmtId="14" fontId="3" fillId="33" borderId="10" xfId="0" applyNumberFormat="1" applyFont="1" applyFill="1" applyBorder="1" applyAlignment="1" applyProtection="1">
      <alignment horizontal="center" vertical="center" wrapText="1"/>
      <protection/>
    </xf>
    <xf numFmtId="1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14" fontId="0" fillId="0" borderId="0" xfId="0" applyNumberFormat="1" applyFont="1" applyAlignment="1">
      <alignment horizontal="center"/>
    </xf>
    <xf numFmtId="0" fontId="3" fillId="0" borderId="10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4" fillId="33" borderId="10" xfId="0" applyNumberFormat="1" applyFont="1" applyFill="1" applyBorder="1" applyAlignment="1">
      <alignment/>
    </xf>
    <xf numFmtId="4" fontId="3" fillId="33" borderId="11" xfId="0" applyNumberFormat="1" applyFont="1" applyFill="1" applyBorder="1" applyAlignment="1" applyProtection="1">
      <alignment horizontal="center" vertical="center" wrapText="1"/>
      <protection/>
    </xf>
    <xf numFmtId="4" fontId="3" fillId="33" borderId="12" xfId="0" applyNumberFormat="1" applyFont="1" applyFill="1" applyBorder="1" applyAlignment="1" applyProtection="1">
      <alignment horizontal="center" vertical="center" wrapText="1"/>
      <protection/>
    </xf>
    <xf numFmtId="14" fontId="3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3" fillId="0" borderId="10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4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43" fontId="0" fillId="0" borderId="10" xfId="45" applyFont="1" applyBorder="1" applyAlignment="1">
      <alignment/>
    </xf>
    <xf numFmtId="2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0" fillId="0" borderId="10" xfId="0" applyBorder="1" applyAlignment="1">
      <alignment horizontal="right" vertical="top"/>
    </xf>
    <xf numFmtId="14" fontId="0" fillId="0" borderId="10" xfId="0" applyNumberFormat="1" applyBorder="1" applyAlignment="1">
      <alignment horizontal="right" vertical="top"/>
    </xf>
    <xf numFmtId="43" fontId="0" fillId="0" borderId="10" xfId="45" applyFont="1" applyBorder="1" applyAlignment="1">
      <alignment horizontal="right" vertical="top"/>
    </xf>
    <xf numFmtId="0" fontId="0" fillId="0" borderId="0" xfId="0" applyNumberFormat="1" applyFont="1" applyAlignment="1">
      <alignment horizontal="center" wrapText="1"/>
    </xf>
    <xf numFmtId="0" fontId="3" fillId="33" borderId="13" xfId="0" applyNumberFormat="1" applyFont="1" applyFill="1" applyBorder="1" applyAlignment="1">
      <alignment horizontal="center"/>
    </xf>
    <xf numFmtId="0" fontId="3" fillId="33" borderId="14" xfId="0" applyNumberFormat="1" applyFont="1" applyFill="1" applyBorder="1" applyAlignment="1">
      <alignment horizontal="center"/>
    </xf>
    <xf numFmtId="0" fontId="3" fillId="33" borderId="15" xfId="0" applyNumberFormat="1" applyFont="1" applyFill="1" applyBorder="1" applyAlignment="1">
      <alignment horizontal="center"/>
    </xf>
    <xf numFmtId="4" fontId="3" fillId="33" borderId="11" xfId="0" applyNumberFormat="1" applyFont="1" applyFill="1" applyBorder="1" applyAlignment="1" applyProtection="1">
      <alignment horizontal="center" vertical="center" wrapText="1"/>
      <protection/>
    </xf>
    <xf numFmtId="4" fontId="3" fillId="33" borderId="12" xfId="0" applyNumberFormat="1" applyFont="1" applyFill="1" applyBorder="1" applyAlignment="1" applyProtection="1">
      <alignment horizontal="center" vertical="center" wrapText="1"/>
      <protection/>
    </xf>
    <xf numFmtId="4" fontId="3" fillId="33" borderId="13" xfId="0" applyNumberFormat="1" applyFont="1" applyFill="1" applyBorder="1" applyAlignment="1" applyProtection="1">
      <alignment horizontal="center" vertical="center" wrapText="1"/>
      <protection/>
    </xf>
    <xf numFmtId="4" fontId="3" fillId="33" borderId="14" xfId="0" applyNumberFormat="1" applyFont="1" applyFill="1" applyBorder="1" applyAlignment="1" applyProtection="1">
      <alignment horizontal="center" vertical="center" wrapText="1"/>
      <protection/>
    </xf>
    <xf numFmtId="4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right" vertical="center"/>
    </xf>
    <xf numFmtId="2" fontId="0" fillId="0" borderId="0" xfId="0" applyNumberFormat="1" applyFont="1" applyAlignment="1">
      <alignment horizontal="center"/>
    </xf>
    <xf numFmtId="43" fontId="3" fillId="0" borderId="10" xfId="45" applyFont="1" applyBorder="1" applyAlignment="1">
      <alignment horizontal="center"/>
    </xf>
    <xf numFmtId="43" fontId="3" fillId="33" borderId="11" xfId="45" applyFont="1" applyFill="1" applyBorder="1" applyAlignment="1" applyProtection="1">
      <alignment horizontal="center" vertical="center" wrapText="1"/>
      <protection/>
    </xf>
    <xf numFmtId="43" fontId="3" fillId="33" borderId="12" xfId="45" applyFont="1" applyFill="1" applyBorder="1" applyAlignment="1" applyProtection="1">
      <alignment horizontal="center" vertical="center" wrapText="1"/>
      <protection/>
    </xf>
    <xf numFmtId="43" fontId="3" fillId="0" borderId="10" xfId="45" applyFont="1" applyBorder="1" applyAlignment="1">
      <alignment/>
    </xf>
    <xf numFmtId="43" fontId="0" fillId="0" borderId="0" xfId="45" applyFont="1" applyAlignment="1">
      <alignment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wrapText="1"/>
    </xf>
    <xf numFmtId="43" fontId="0" fillId="0" borderId="10" xfId="45" applyFont="1" applyFill="1" applyBorder="1" applyAlignment="1">
      <alignment horizontal="right" vertical="top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4"/>
  <sheetViews>
    <sheetView tabSelected="1" zoomScaleSheetLayoutView="80" workbookViewId="0" topLeftCell="A1">
      <selection activeCell="E13" sqref="E13"/>
    </sheetView>
  </sheetViews>
  <sheetFormatPr defaultColWidth="18.8515625" defaultRowHeight="12.75"/>
  <cols>
    <col min="1" max="1" width="13.28125" style="1" customWidth="1"/>
    <col min="2" max="2" width="8.28125" style="1" customWidth="1"/>
    <col min="3" max="3" width="12.28125" style="1" customWidth="1"/>
    <col min="4" max="4" width="50.7109375" style="1" customWidth="1"/>
    <col min="5" max="5" width="13.140625" style="49" bestFit="1" customWidth="1"/>
    <col min="6" max="6" width="16.57421875" style="12" bestFit="1" customWidth="1"/>
    <col min="7" max="7" width="20.57421875" style="12" bestFit="1" customWidth="1"/>
    <col min="8" max="8" width="12.140625" style="3" bestFit="1" customWidth="1"/>
    <col min="9" max="9" width="18.421875" style="2" bestFit="1" customWidth="1"/>
    <col min="10" max="10" width="19.7109375" style="2" bestFit="1" customWidth="1"/>
    <col min="11" max="11" width="22.28125" style="4" customWidth="1"/>
    <col min="12" max="16384" width="18.8515625" style="4" customWidth="1"/>
  </cols>
  <sheetData>
    <row r="1" spans="1:10" ht="12.75">
      <c r="A1" s="35" t="s">
        <v>224</v>
      </c>
      <c r="B1" s="36"/>
      <c r="C1" s="36"/>
      <c r="D1" s="36"/>
      <c r="E1" s="36"/>
      <c r="F1" s="36"/>
      <c r="G1" s="36"/>
      <c r="H1" s="36"/>
      <c r="I1" s="36"/>
      <c r="J1" s="37"/>
    </row>
    <row r="2" spans="1:10" ht="12.75">
      <c r="A2" s="13" t="s">
        <v>6</v>
      </c>
      <c r="B2" s="15" t="s">
        <v>7</v>
      </c>
      <c r="C2" s="14" t="s">
        <v>0</v>
      </c>
      <c r="D2" s="14" t="s">
        <v>8</v>
      </c>
      <c r="E2" s="45" t="s">
        <v>9</v>
      </c>
      <c r="F2" s="15" t="s">
        <v>10</v>
      </c>
      <c r="G2" s="15" t="s">
        <v>11</v>
      </c>
      <c r="H2" s="15" t="s">
        <v>15</v>
      </c>
      <c r="I2" s="19" t="s">
        <v>16</v>
      </c>
      <c r="J2" s="19" t="s">
        <v>20</v>
      </c>
    </row>
    <row r="3" spans="1:10" ht="12.75">
      <c r="A3" s="38" t="s">
        <v>1</v>
      </c>
      <c r="B3" s="17"/>
      <c r="C3" s="17"/>
      <c r="D3" s="17"/>
      <c r="E3" s="46" t="s">
        <v>59</v>
      </c>
      <c r="F3" s="40" t="s">
        <v>12</v>
      </c>
      <c r="G3" s="41"/>
      <c r="H3" s="42"/>
      <c r="I3" s="38" t="s">
        <v>21</v>
      </c>
      <c r="J3" s="38" t="s">
        <v>22</v>
      </c>
    </row>
    <row r="4" spans="1:10" s="6" customFormat="1" ht="52.5">
      <c r="A4" s="39"/>
      <c r="B4" s="18" t="s">
        <v>18</v>
      </c>
      <c r="C4" s="18" t="s">
        <v>13</v>
      </c>
      <c r="D4" s="18" t="s">
        <v>14</v>
      </c>
      <c r="E4" s="47"/>
      <c r="F4" s="7" t="s">
        <v>2</v>
      </c>
      <c r="G4" s="7" t="s">
        <v>3</v>
      </c>
      <c r="H4" s="8" t="s">
        <v>4</v>
      </c>
      <c r="I4" s="39"/>
      <c r="J4" s="39"/>
    </row>
    <row r="5" spans="1:11" ht="12.75">
      <c r="A5" s="9">
        <v>1</v>
      </c>
      <c r="B5" s="21" t="s">
        <v>19</v>
      </c>
      <c r="C5" s="31">
        <v>7009601676</v>
      </c>
      <c r="D5" s="50" t="s">
        <v>38</v>
      </c>
      <c r="E5" s="33">
        <v>8786.97</v>
      </c>
      <c r="F5" s="32">
        <v>44412</v>
      </c>
      <c r="G5" s="32">
        <v>44392</v>
      </c>
      <c r="H5" s="24">
        <f>G5-F5</f>
        <v>-20</v>
      </c>
      <c r="I5" s="10">
        <f aca="true" t="shared" si="0" ref="I5:I68">H5*E5</f>
        <v>-175739.4</v>
      </c>
      <c r="J5" s="10"/>
      <c r="K5" s="30"/>
    </row>
    <row r="6" spans="1:10" ht="12.75">
      <c r="A6" s="9">
        <v>2</v>
      </c>
      <c r="B6" s="21" t="s">
        <v>19</v>
      </c>
      <c r="C6" s="31" t="s">
        <v>133</v>
      </c>
      <c r="D6" s="50" t="s">
        <v>61</v>
      </c>
      <c r="E6" s="33">
        <v>172131.15</v>
      </c>
      <c r="F6" s="32">
        <v>44381</v>
      </c>
      <c r="G6" s="32">
        <v>44379</v>
      </c>
      <c r="H6" s="24">
        <f aca="true" t="shared" si="1" ref="H6:H70">G6-F6</f>
        <v>-2</v>
      </c>
      <c r="I6" s="10">
        <f t="shared" si="0"/>
        <v>-344262.3</v>
      </c>
      <c r="J6" s="10"/>
    </row>
    <row r="7" spans="1:11" ht="12.75">
      <c r="A7" s="9">
        <v>3</v>
      </c>
      <c r="B7" s="21" t="s">
        <v>19</v>
      </c>
      <c r="C7" s="31" t="s">
        <v>134</v>
      </c>
      <c r="D7" s="50" t="s">
        <v>42</v>
      </c>
      <c r="E7" s="33">
        <v>741.02</v>
      </c>
      <c r="F7" s="32">
        <v>44394</v>
      </c>
      <c r="G7" s="32">
        <v>44379</v>
      </c>
      <c r="H7" s="24">
        <f t="shared" si="1"/>
        <v>-15</v>
      </c>
      <c r="I7" s="10">
        <f t="shared" si="0"/>
        <v>-11115.3</v>
      </c>
      <c r="J7" s="10"/>
      <c r="K7" s="29"/>
    </row>
    <row r="8" spans="1:10" ht="12.75">
      <c r="A8" s="9">
        <v>4</v>
      </c>
      <c r="B8" s="21" t="s">
        <v>19</v>
      </c>
      <c r="C8" s="31" t="s">
        <v>135</v>
      </c>
      <c r="D8" s="50" t="s">
        <v>62</v>
      </c>
      <c r="E8" s="33">
        <v>39759.93</v>
      </c>
      <c r="F8" s="32">
        <v>44391</v>
      </c>
      <c r="G8" s="32">
        <v>44390</v>
      </c>
      <c r="H8" s="24">
        <f>G8-F8</f>
        <v>-1</v>
      </c>
      <c r="I8" s="10">
        <f t="shared" si="0"/>
        <v>-39759.93</v>
      </c>
      <c r="J8" s="10"/>
    </row>
    <row r="9" spans="1:10" ht="26.25">
      <c r="A9" s="9">
        <v>5</v>
      </c>
      <c r="B9" s="21" t="s">
        <v>19</v>
      </c>
      <c r="C9" s="31" t="s">
        <v>136</v>
      </c>
      <c r="D9" s="50" t="s">
        <v>63</v>
      </c>
      <c r="E9" s="33">
        <v>32008.58</v>
      </c>
      <c r="F9" s="32">
        <v>44392</v>
      </c>
      <c r="G9" s="32">
        <v>44397</v>
      </c>
      <c r="H9" s="24">
        <f>G9-F9</f>
        <v>5</v>
      </c>
      <c r="I9" s="10">
        <f t="shared" si="0"/>
        <v>160042.90000000002</v>
      </c>
      <c r="J9" s="10"/>
    </row>
    <row r="10" spans="1:10" ht="12" customHeight="1">
      <c r="A10" s="9">
        <v>6</v>
      </c>
      <c r="B10" s="21" t="s">
        <v>19</v>
      </c>
      <c r="C10" s="31">
        <v>2021916948</v>
      </c>
      <c r="D10" s="50" t="s">
        <v>64</v>
      </c>
      <c r="E10" s="33">
        <v>7928.4</v>
      </c>
      <c r="F10" s="32">
        <v>44419</v>
      </c>
      <c r="G10" s="32">
        <v>44393</v>
      </c>
      <c r="H10" s="24">
        <f t="shared" si="1"/>
        <v>-26</v>
      </c>
      <c r="I10" s="10">
        <f t="shared" si="0"/>
        <v>-206138.4</v>
      </c>
      <c r="J10" s="10"/>
    </row>
    <row r="11" spans="1:10" ht="12.75">
      <c r="A11" s="9">
        <v>7</v>
      </c>
      <c r="B11" s="21" t="s">
        <v>19</v>
      </c>
      <c r="C11" s="31">
        <v>2021916949</v>
      </c>
      <c r="D11" s="50" t="s">
        <v>64</v>
      </c>
      <c r="E11" s="33">
        <v>5960.4</v>
      </c>
      <c r="F11" s="32">
        <v>44419</v>
      </c>
      <c r="G11" s="32">
        <v>44393</v>
      </c>
      <c r="H11" s="24">
        <f t="shared" si="1"/>
        <v>-26</v>
      </c>
      <c r="I11" s="10">
        <f t="shared" si="0"/>
        <v>-154970.4</v>
      </c>
      <c r="J11" s="10"/>
    </row>
    <row r="12" spans="1:10" ht="26.25">
      <c r="A12" s="9">
        <v>8</v>
      </c>
      <c r="B12" s="21" t="s">
        <v>19</v>
      </c>
      <c r="C12" s="31">
        <v>296</v>
      </c>
      <c r="D12" s="50" t="s">
        <v>65</v>
      </c>
      <c r="E12" s="33">
        <v>2985</v>
      </c>
      <c r="F12" s="32">
        <v>44394</v>
      </c>
      <c r="G12" s="32">
        <v>44383</v>
      </c>
      <c r="H12" s="24">
        <f t="shared" si="1"/>
        <v>-11</v>
      </c>
      <c r="I12" s="10">
        <f t="shared" si="0"/>
        <v>-32835</v>
      </c>
      <c r="J12" s="10"/>
    </row>
    <row r="13" spans="1:10" ht="12.75">
      <c r="A13" s="9">
        <v>9</v>
      </c>
      <c r="B13" s="21" t="s">
        <v>19</v>
      </c>
      <c r="C13" s="31" t="s">
        <v>137</v>
      </c>
      <c r="D13" s="50" t="s">
        <v>66</v>
      </c>
      <c r="E13" s="33">
        <v>53512.64</v>
      </c>
      <c r="F13" s="32">
        <v>44395</v>
      </c>
      <c r="G13" s="32">
        <v>44383</v>
      </c>
      <c r="H13" s="24">
        <f t="shared" si="1"/>
        <v>-12</v>
      </c>
      <c r="I13" s="10">
        <f t="shared" si="0"/>
        <v>-642151.6799999999</v>
      </c>
      <c r="J13" s="10"/>
    </row>
    <row r="14" spans="1:10" s="5" customFormat="1" ht="12.75">
      <c r="A14" s="9">
        <v>10</v>
      </c>
      <c r="B14" s="21" t="s">
        <v>19</v>
      </c>
      <c r="C14" s="31" t="s">
        <v>138</v>
      </c>
      <c r="D14" s="50" t="s">
        <v>48</v>
      </c>
      <c r="E14" s="33">
        <v>54110.52</v>
      </c>
      <c r="F14" s="32">
        <v>44395</v>
      </c>
      <c r="G14" s="32">
        <v>44382</v>
      </c>
      <c r="H14" s="24">
        <f t="shared" si="1"/>
        <v>-13</v>
      </c>
      <c r="I14" s="10">
        <f t="shared" si="0"/>
        <v>-703436.76</v>
      </c>
      <c r="J14" s="11"/>
    </row>
    <row r="15" spans="1:10" ht="12.75">
      <c r="A15" s="9">
        <v>11</v>
      </c>
      <c r="B15" s="21" t="s">
        <v>19</v>
      </c>
      <c r="C15" s="31">
        <v>3000102</v>
      </c>
      <c r="D15" s="50" t="s">
        <v>40</v>
      </c>
      <c r="E15" s="33">
        <v>1352.25</v>
      </c>
      <c r="F15" s="32">
        <v>44398</v>
      </c>
      <c r="G15" s="32">
        <v>44379</v>
      </c>
      <c r="H15" s="24">
        <f t="shared" si="1"/>
        <v>-19</v>
      </c>
      <c r="I15" s="10">
        <f t="shared" si="0"/>
        <v>-25692.75</v>
      </c>
      <c r="J15" s="10"/>
    </row>
    <row r="16" spans="1:10" ht="12.75">
      <c r="A16" s="9">
        <v>12</v>
      </c>
      <c r="B16" s="21" t="s">
        <v>19</v>
      </c>
      <c r="C16" s="31" t="s">
        <v>139</v>
      </c>
      <c r="D16" s="50" t="s">
        <v>33</v>
      </c>
      <c r="E16" s="33">
        <v>697.58</v>
      </c>
      <c r="F16" s="32">
        <v>44398</v>
      </c>
      <c r="G16" s="32">
        <v>44382</v>
      </c>
      <c r="H16" s="24">
        <f t="shared" si="1"/>
        <v>-16</v>
      </c>
      <c r="I16" s="10">
        <f t="shared" si="0"/>
        <v>-11161.28</v>
      </c>
      <c r="J16" s="10"/>
    </row>
    <row r="17" spans="1:10" ht="12.75">
      <c r="A17" s="9">
        <v>13</v>
      </c>
      <c r="B17" s="21" t="s">
        <v>19</v>
      </c>
      <c r="C17" s="31">
        <v>13</v>
      </c>
      <c r="D17" s="50" t="s">
        <v>67</v>
      </c>
      <c r="E17" s="33">
        <v>224723.18</v>
      </c>
      <c r="F17" s="32">
        <v>44436</v>
      </c>
      <c r="G17" s="32">
        <v>44410</v>
      </c>
      <c r="H17" s="24">
        <f t="shared" si="1"/>
        <v>-26</v>
      </c>
      <c r="I17" s="10">
        <f t="shared" si="0"/>
        <v>-5842802.68</v>
      </c>
      <c r="J17" s="10"/>
    </row>
    <row r="18" spans="1:10" ht="12.75">
      <c r="A18" s="9">
        <v>14</v>
      </c>
      <c r="B18" s="21" t="s">
        <v>19</v>
      </c>
      <c r="C18" s="31" t="s">
        <v>140</v>
      </c>
      <c r="D18" s="50" t="s">
        <v>68</v>
      </c>
      <c r="E18" s="33">
        <v>76173.06</v>
      </c>
      <c r="F18" s="32">
        <v>44400</v>
      </c>
      <c r="G18" s="32">
        <v>44384</v>
      </c>
      <c r="H18" s="24">
        <f t="shared" si="1"/>
        <v>-16</v>
      </c>
      <c r="I18" s="10">
        <f t="shared" si="0"/>
        <v>-1218768.96</v>
      </c>
      <c r="J18" s="10"/>
    </row>
    <row r="19" spans="1:10" ht="12.75">
      <c r="A19" s="9">
        <v>15</v>
      </c>
      <c r="B19" s="21" t="s">
        <v>19</v>
      </c>
      <c r="C19" s="31" t="s">
        <v>141</v>
      </c>
      <c r="D19" s="50" t="s">
        <v>69</v>
      </c>
      <c r="E19" s="33">
        <v>81820.57</v>
      </c>
      <c r="F19" s="32">
        <v>44402</v>
      </c>
      <c r="G19" s="32">
        <v>44385</v>
      </c>
      <c r="H19" s="24">
        <f t="shared" si="1"/>
        <v>-17</v>
      </c>
      <c r="I19" s="10">
        <f t="shared" si="0"/>
        <v>-1390949.6900000002</v>
      </c>
      <c r="J19" s="10"/>
    </row>
    <row r="20" spans="1:10" ht="12.75">
      <c r="A20" s="9">
        <v>16</v>
      </c>
      <c r="B20" s="21" t="s">
        <v>19</v>
      </c>
      <c r="C20" s="31" t="s">
        <v>142</v>
      </c>
      <c r="D20" s="50" t="s">
        <v>26</v>
      </c>
      <c r="E20" s="33">
        <v>102752.93</v>
      </c>
      <c r="F20" s="32">
        <v>44400</v>
      </c>
      <c r="G20" s="32">
        <v>44379</v>
      </c>
      <c r="H20" s="24">
        <f t="shared" si="1"/>
        <v>-21</v>
      </c>
      <c r="I20" s="10">
        <f t="shared" si="0"/>
        <v>-2157811.53</v>
      </c>
      <c r="J20" s="10"/>
    </row>
    <row r="21" spans="1:10" ht="12.75">
      <c r="A21" s="9">
        <v>17</v>
      </c>
      <c r="B21" s="21" t="s">
        <v>19</v>
      </c>
      <c r="C21" s="31" t="s">
        <v>143</v>
      </c>
      <c r="D21" s="50" t="s">
        <v>36</v>
      </c>
      <c r="E21" s="33">
        <v>10.2</v>
      </c>
      <c r="F21" s="32">
        <v>44402</v>
      </c>
      <c r="G21" s="32">
        <v>44397</v>
      </c>
      <c r="H21" s="24">
        <f t="shared" si="1"/>
        <v>-5</v>
      </c>
      <c r="I21" s="10">
        <f t="shared" si="0"/>
        <v>-51</v>
      </c>
      <c r="J21" s="10"/>
    </row>
    <row r="22" spans="1:10" ht="12.75">
      <c r="A22" s="9">
        <v>18</v>
      </c>
      <c r="B22" s="21" t="s">
        <v>19</v>
      </c>
      <c r="C22" s="31" t="s">
        <v>144</v>
      </c>
      <c r="D22" s="50" t="s">
        <v>36</v>
      </c>
      <c r="E22" s="33">
        <v>4213.8</v>
      </c>
      <c r="F22" s="32">
        <v>44402</v>
      </c>
      <c r="G22" s="32">
        <v>44397</v>
      </c>
      <c r="H22" s="24">
        <f t="shared" si="1"/>
        <v>-5</v>
      </c>
      <c r="I22" s="10">
        <f t="shared" si="0"/>
        <v>-21069</v>
      </c>
      <c r="J22" s="10"/>
    </row>
    <row r="23" spans="1:10" ht="12.75">
      <c r="A23" s="9">
        <v>19</v>
      </c>
      <c r="B23" s="21" t="s">
        <v>19</v>
      </c>
      <c r="C23" s="31">
        <v>1694</v>
      </c>
      <c r="D23" s="50" t="s">
        <v>70</v>
      </c>
      <c r="E23" s="33">
        <v>921.11</v>
      </c>
      <c r="F23" s="32">
        <v>44402</v>
      </c>
      <c r="G23" s="32">
        <v>44392</v>
      </c>
      <c r="H23" s="24">
        <f t="shared" si="1"/>
        <v>-10</v>
      </c>
      <c r="I23" s="10">
        <f t="shared" si="0"/>
        <v>-9211.1</v>
      </c>
      <c r="J23" s="10"/>
    </row>
    <row r="24" spans="1:10" ht="14.25" customHeight="1">
      <c r="A24" s="9">
        <v>20</v>
      </c>
      <c r="B24" s="21" t="s">
        <v>19</v>
      </c>
      <c r="C24" s="31" t="s">
        <v>145</v>
      </c>
      <c r="D24" s="50" t="s">
        <v>71</v>
      </c>
      <c r="E24" s="33">
        <v>209.18</v>
      </c>
      <c r="F24" s="32">
        <v>44405</v>
      </c>
      <c r="G24" s="32">
        <v>44390</v>
      </c>
      <c r="H24" s="24">
        <f t="shared" si="1"/>
        <v>-15</v>
      </c>
      <c r="I24" s="10">
        <f t="shared" si="0"/>
        <v>-3137.7000000000003</v>
      </c>
      <c r="J24" s="10"/>
    </row>
    <row r="25" spans="1:10" ht="12.75">
      <c r="A25" s="9">
        <v>21</v>
      </c>
      <c r="B25" s="21" t="s">
        <v>19</v>
      </c>
      <c r="C25" s="31" t="s">
        <v>146</v>
      </c>
      <c r="D25" s="50" t="s">
        <v>72</v>
      </c>
      <c r="E25" s="33">
        <v>291600</v>
      </c>
      <c r="F25" s="32">
        <v>44406</v>
      </c>
      <c r="G25" s="32">
        <v>44382</v>
      </c>
      <c r="H25" s="24">
        <f t="shared" si="1"/>
        <v>-24</v>
      </c>
      <c r="I25" s="10">
        <f t="shared" si="0"/>
        <v>-6998400</v>
      </c>
      <c r="J25" s="10"/>
    </row>
    <row r="26" spans="1:10" ht="12.75">
      <c r="A26" s="9">
        <v>22</v>
      </c>
      <c r="B26" s="21" t="s">
        <v>19</v>
      </c>
      <c r="C26" s="31">
        <v>4</v>
      </c>
      <c r="D26" s="50" t="s">
        <v>73</v>
      </c>
      <c r="E26" s="33">
        <v>112062.02</v>
      </c>
      <c r="F26" s="32">
        <v>44406</v>
      </c>
      <c r="G26" s="32">
        <v>44384</v>
      </c>
      <c r="H26" s="24">
        <f t="shared" si="1"/>
        <v>-22</v>
      </c>
      <c r="I26" s="10">
        <f t="shared" si="0"/>
        <v>-2465364.44</v>
      </c>
      <c r="J26" s="10"/>
    </row>
    <row r="27" spans="1:10" ht="12.75">
      <c r="A27" s="9">
        <v>23</v>
      </c>
      <c r="B27" s="21" t="s">
        <v>19</v>
      </c>
      <c r="C27" s="31" t="s">
        <v>147</v>
      </c>
      <c r="D27" s="50" t="s">
        <v>74</v>
      </c>
      <c r="E27" s="33">
        <v>59.7</v>
      </c>
      <c r="F27" s="32">
        <v>44407</v>
      </c>
      <c r="G27" s="32">
        <v>44412</v>
      </c>
      <c r="H27" s="24">
        <f t="shared" si="1"/>
        <v>5</v>
      </c>
      <c r="I27" s="10">
        <f t="shared" si="0"/>
        <v>298.5</v>
      </c>
      <c r="J27" s="10"/>
    </row>
    <row r="28" spans="1:10" ht="12.75">
      <c r="A28" s="9">
        <v>24</v>
      </c>
      <c r="B28" s="21" t="s">
        <v>19</v>
      </c>
      <c r="C28" s="31">
        <v>2021918450</v>
      </c>
      <c r="D28" s="50" t="s">
        <v>64</v>
      </c>
      <c r="E28" s="33">
        <v>9</v>
      </c>
      <c r="F28" s="32">
        <v>44419</v>
      </c>
      <c r="G28" s="32">
        <v>44393</v>
      </c>
      <c r="H28" s="24">
        <f t="shared" si="1"/>
        <v>-26</v>
      </c>
      <c r="I28" s="10">
        <f t="shared" si="0"/>
        <v>-234</v>
      </c>
      <c r="J28" s="10"/>
    </row>
    <row r="29" spans="1:10" ht="12.75">
      <c r="A29" s="9">
        <v>25</v>
      </c>
      <c r="B29" s="21" t="s">
        <v>19</v>
      </c>
      <c r="C29" s="31">
        <v>16</v>
      </c>
      <c r="D29" s="50" t="s">
        <v>75</v>
      </c>
      <c r="E29" s="33">
        <v>31971.88</v>
      </c>
      <c r="F29" s="32">
        <v>44435</v>
      </c>
      <c r="G29" s="32">
        <v>44410</v>
      </c>
      <c r="H29" s="24">
        <f t="shared" si="1"/>
        <v>-25</v>
      </c>
      <c r="I29" s="10">
        <f t="shared" si="0"/>
        <v>-799297</v>
      </c>
      <c r="J29" s="10"/>
    </row>
    <row r="30" spans="1:10" ht="12.75">
      <c r="A30" s="9">
        <v>26</v>
      </c>
      <c r="B30" s="21" t="s">
        <v>19</v>
      </c>
      <c r="C30" s="31" t="s">
        <v>148</v>
      </c>
      <c r="D30" s="50" t="s">
        <v>37</v>
      </c>
      <c r="E30" s="33">
        <v>129355</v>
      </c>
      <c r="F30" s="32">
        <v>44409</v>
      </c>
      <c r="G30" s="32">
        <v>44403</v>
      </c>
      <c r="H30" s="24">
        <f t="shared" si="1"/>
        <v>-6</v>
      </c>
      <c r="I30" s="10">
        <f t="shared" si="0"/>
        <v>-776130</v>
      </c>
      <c r="J30" s="10"/>
    </row>
    <row r="31" spans="1:10" ht="12.75">
      <c r="A31" s="9">
        <v>28</v>
      </c>
      <c r="B31" s="21" t="s">
        <v>19</v>
      </c>
      <c r="C31" s="31">
        <v>7009672016</v>
      </c>
      <c r="D31" s="50" t="s">
        <v>38</v>
      </c>
      <c r="E31" s="52">
        <v>8853.08</v>
      </c>
      <c r="F31" s="32">
        <v>44448</v>
      </c>
      <c r="G31" s="32">
        <v>44420</v>
      </c>
      <c r="H31" s="24">
        <f t="shared" si="1"/>
        <v>-28</v>
      </c>
      <c r="I31" s="10">
        <f t="shared" si="0"/>
        <v>-247886.24</v>
      </c>
      <c r="J31" s="10"/>
    </row>
    <row r="32" spans="1:10" ht="12.75">
      <c r="A32" s="9">
        <v>29</v>
      </c>
      <c r="B32" s="21" t="s">
        <v>19</v>
      </c>
      <c r="C32" s="31" t="s">
        <v>149</v>
      </c>
      <c r="D32" s="50" t="s">
        <v>24</v>
      </c>
      <c r="E32" s="33">
        <v>22.69</v>
      </c>
      <c r="F32" s="32">
        <v>44412</v>
      </c>
      <c r="G32" s="32">
        <v>44398</v>
      </c>
      <c r="H32" s="24">
        <f t="shared" si="1"/>
        <v>-14</v>
      </c>
      <c r="I32" s="10">
        <f t="shared" si="0"/>
        <v>-317.66</v>
      </c>
      <c r="J32" s="10"/>
    </row>
    <row r="33" spans="1:10" ht="12.75">
      <c r="A33" s="9">
        <v>30</v>
      </c>
      <c r="B33" s="21" t="s">
        <v>19</v>
      </c>
      <c r="C33" s="31" t="s">
        <v>150</v>
      </c>
      <c r="D33" s="50" t="s">
        <v>76</v>
      </c>
      <c r="E33" s="33">
        <v>259.4</v>
      </c>
      <c r="F33" s="32">
        <v>44412</v>
      </c>
      <c r="G33" s="32">
        <v>44421</v>
      </c>
      <c r="H33" s="24">
        <f t="shared" si="1"/>
        <v>9</v>
      </c>
      <c r="I33" s="10">
        <f t="shared" si="0"/>
        <v>2334.6</v>
      </c>
      <c r="J33" s="10"/>
    </row>
    <row r="34" spans="1:10" ht="26.25">
      <c r="A34" s="9">
        <v>31</v>
      </c>
      <c r="B34" s="21" t="s">
        <v>19</v>
      </c>
      <c r="C34" s="31">
        <v>211200005</v>
      </c>
      <c r="D34" s="50" t="s">
        <v>77</v>
      </c>
      <c r="E34" s="33">
        <v>29080</v>
      </c>
      <c r="F34" s="32">
        <v>44412</v>
      </c>
      <c r="G34" s="32">
        <v>44404</v>
      </c>
      <c r="H34" s="24">
        <f t="shared" si="1"/>
        <v>-8</v>
      </c>
      <c r="I34" s="10">
        <f t="shared" si="0"/>
        <v>-232640</v>
      </c>
      <c r="J34" s="10"/>
    </row>
    <row r="35" spans="1:10" ht="12.75">
      <c r="A35" s="9">
        <v>32</v>
      </c>
      <c r="B35" s="21" t="s">
        <v>19</v>
      </c>
      <c r="C35" s="31" t="s">
        <v>151</v>
      </c>
      <c r="D35" s="50" t="s">
        <v>24</v>
      </c>
      <c r="E35" s="33">
        <v>326.47</v>
      </c>
      <c r="F35" s="32">
        <v>44412</v>
      </c>
      <c r="G35" s="32">
        <v>44398</v>
      </c>
      <c r="H35" s="24">
        <f t="shared" si="1"/>
        <v>-14</v>
      </c>
      <c r="I35" s="10">
        <f t="shared" si="0"/>
        <v>-4570.58</v>
      </c>
      <c r="J35" s="10"/>
    </row>
    <row r="36" spans="1:10" ht="12.75">
      <c r="A36" s="9">
        <v>33</v>
      </c>
      <c r="B36" s="21" t="s">
        <v>19</v>
      </c>
      <c r="C36" s="31" t="s">
        <v>28</v>
      </c>
      <c r="D36" s="50" t="s">
        <v>78</v>
      </c>
      <c r="E36" s="33">
        <v>39310.5</v>
      </c>
      <c r="F36" s="32">
        <v>44413</v>
      </c>
      <c r="G36" s="32">
        <v>44398</v>
      </c>
      <c r="H36" s="24">
        <f t="shared" si="1"/>
        <v>-15</v>
      </c>
      <c r="I36" s="10">
        <f t="shared" si="0"/>
        <v>-589657.5</v>
      </c>
      <c r="J36" s="10"/>
    </row>
    <row r="37" spans="1:10" ht="12.75">
      <c r="A37" s="9">
        <v>34</v>
      </c>
      <c r="B37" s="21" t="s">
        <v>19</v>
      </c>
      <c r="C37" s="31" t="s">
        <v>152</v>
      </c>
      <c r="D37" s="50" t="s">
        <v>36</v>
      </c>
      <c r="E37" s="33">
        <v>288.55</v>
      </c>
      <c r="F37" s="32">
        <v>44413</v>
      </c>
      <c r="G37" s="32">
        <v>44397</v>
      </c>
      <c r="H37" s="24">
        <f t="shared" si="1"/>
        <v>-16</v>
      </c>
      <c r="I37" s="10">
        <f t="shared" si="0"/>
        <v>-4616.8</v>
      </c>
      <c r="J37" s="10"/>
    </row>
    <row r="38" spans="1:10" ht="12.75">
      <c r="A38" s="9">
        <v>35</v>
      </c>
      <c r="B38" s="21" t="s">
        <v>19</v>
      </c>
      <c r="C38" s="31">
        <v>1333</v>
      </c>
      <c r="D38" s="50" t="s">
        <v>30</v>
      </c>
      <c r="E38" s="33">
        <v>1225.16</v>
      </c>
      <c r="F38" s="32">
        <v>44416</v>
      </c>
      <c r="G38" s="32">
        <v>44397</v>
      </c>
      <c r="H38" s="24">
        <f t="shared" si="1"/>
        <v>-19</v>
      </c>
      <c r="I38" s="10">
        <f t="shared" si="0"/>
        <v>-23278.04</v>
      </c>
      <c r="J38" s="10"/>
    </row>
    <row r="39" spans="1:10" ht="12.75">
      <c r="A39" s="9">
        <v>36</v>
      </c>
      <c r="B39" s="21" t="s">
        <v>19</v>
      </c>
      <c r="C39" s="31" t="s">
        <v>153</v>
      </c>
      <c r="D39" s="50" t="s">
        <v>55</v>
      </c>
      <c r="E39" s="33">
        <v>222.98</v>
      </c>
      <c r="F39" s="32">
        <v>44415</v>
      </c>
      <c r="G39" s="32">
        <v>44393</v>
      </c>
      <c r="H39" s="24">
        <f t="shared" si="1"/>
        <v>-22</v>
      </c>
      <c r="I39" s="10">
        <f t="shared" si="0"/>
        <v>-4905.5599999999995</v>
      </c>
      <c r="J39" s="10"/>
    </row>
    <row r="40" spans="1:10" ht="12.75">
      <c r="A40" s="9">
        <v>37</v>
      </c>
      <c r="B40" s="21" t="s">
        <v>19</v>
      </c>
      <c r="C40" s="31" t="s">
        <v>154</v>
      </c>
      <c r="D40" s="50" t="s">
        <v>39</v>
      </c>
      <c r="E40" s="33">
        <v>2776.05</v>
      </c>
      <c r="F40" s="32">
        <v>44416</v>
      </c>
      <c r="G40" s="32">
        <v>44389</v>
      </c>
      <c r="H40" s="24">
        <f t="shared" si="1"/>
        <v>-27</v>
      </c>
      <c r="I40" s="10">
        <f t="shared" si="0"/>
        <v>-74953.35</v>
      </c>
      <c r="J40" s="10"/>
    </row>
    <row r="41" spans="1:10" ht="12.75">
      <c r="A41" s="9">
        <v>38</v>
      </c>
      <c r="B41" s="21" t="s">
        <v>19</v>
      </c>
      <c r="C41" s="31">
        <v>58</v>
      </c>
      <c r="D41" s="50" t="s">
        <v>79</v>
      </c>
      <c r="E41" s="33">
        <v>36623.08</v>
      </c>
      <c r="F41" s="32">
        <v>44416</v>
      </c>
      <c r="G41" s="32">
        <v>44403</v>
      </c>
      <c r="H41" s="24">
        <f t="shared" si="1"/>
        <v>-13</v>
      </c>
      <c r="I41" s="10">
        <f t="shared" si="0"/>
        <v>-476100.04000000004</v>
      </c>
      <c r="J41" s="10"/>
    </row>
    <row r="42" spans="1:10" ht="12.75">
      <c r="A42" s="9">
        <v>39</v>
      </c>
      <c r="B42" s="21" t="s">
        <v>19</v>
      </c>
      <c r="C42" s="31" t="s">
        <v>155</v>
      </c>
      <c r="D42" s="50" t="s">
        <v>35</v>
      </c>
      <c r="E42" s="33">
        <v>6426.4</v>
      </c>
      <c r="F42" s="32">
        <v>44416</v>
      </c>
      <c r="G42" s="32">
        <v>44397</v>
      </c>
      <c r="H42" s="24">
        <f t="shared" si="1"/>
        <v>-19</v>
      </c>
      <c r="I42" s="10">
        <f t="shared" si="0"/>
        <v>-122101.59999999999</v>
      </c>
      <c r="J42" s="10"/>
    </row>
    <row r="43" spans="1:10" ht="12.75">
      <c r="A43" s="9">
        <v>40</v>
      </c>
      <c r="B43" s="21" t="s">
        <v>19</v>
      </c>
      <c r="C43" s="31" t="s">
        <v>156</v>
      </c>
      <c r="D43" s="50" t="s">
        <v>80</v>
      </c>
      <c r="E43" s="33">
        <v>36896.6</v>
      </c>
      <c r="F43" s="32">
        <v>44417</v>
      </c>
      <c r="G43" s="32">
        <v>44404</v>
      </c>
      <c r="H43" s="24">
        <f t="shared" si="1"/>
        <v>-13</v>
      </c>
      <c r="I43" s="10">
        <f t="shared" si="0"/>
        <v>-479655.8</v>
      </c>
      <c r="J43" s="10"/>
    </row>
    <row r="44" spans="1:10" ht="12.75">
      <c r="A44" s="9">
        <v>41</v>
      </c>
      <c r="B44" s="21" t="s">
        <v>19</v>
      </c>
      <c r="C44" s="31" t="s">
        <v>157</v>
      </c>
      <c r="D44" s="50" t="s">
        <v>81</v>
      </c>
      <c r="E44" s="33">
        <v>76080.93</v>
      </c>
      <c r="F44" s="32">
        <v>44417</v>
      </c>
      <c r="G44" s="32">
        <v>44392</v>
      </c>
      <c r="H44" s="24">
        <f t="shared" si="1"/>
        <v>-25</v>
      </c>
      <c r="I44" s="10">
        <f t="shared" si="0"/>
        <v>-1902023.2499999998</v>
      </c>
      <c r="J44" s="10"/>
    </row>
    <row r="45" spans="1:10" ht="12.75">
      <c r="A45" s="9">
        <v>42</v>
      </c>
      <c r="B45" s="21" t="s">
        <v>19</v>
      </c>
      <c r="C45" s="31" t="s">
        <v>158</v>
      </c>
      <c r="D45" s="50" t="s">
        <v>42</v>
      </c>
      <c r="E45" s="33">
        <v>761.26</v>
      </c>
      <c r="F45" s="32">
        <v>44419</v>
      </c>
      <c r="G45" s="32">
        <v>44396</v>
      </c>
      <c r="H45" s="24">
        <f t="shared" si="1"/>
        <v>-23</v>
      </c>
      <c r="I45" s="10">
        <f t="shared" si="0"/>
        <v>-17508.98</v>
      </c>
      <c r="J45" s="10"/>
    </row>
    <row r="46" spans="1:10" ht="12.75">
      <c r="A46" s="9">
        <v>43</v>
      </c>
      <c r="B46" s="21" t="s">
        <v>19</v>
      </c>
      <c r="C46" s="31" t="s">
        <v>159</v>
      </c>
      <c r="D46" s="50" t="s">
        <v>82</v>
      </c>
      <c r="E46" s="33">
        <v>5501.2</v>
      </c>
      <c r="F46" s="32">
        <v>44419</v>
      </c>
      <c r="G46" s="32">
        <v>44399</v>
      </c>
      <c r="H46" s="24">
        <f t="shared" si="1"/>
        <v>-20</v>
      </c>
      <c r="I46" s="10">
        <f t="shared" si="0"/>
        <v>-110024</v>
      </c>
      <c r="J46" s="10"/>
    </row>
    <row r="47" spans="1:10" ht="12.75">
      <c r="A47" s="9">
        <v>44</v>
      </c>
      <c r="B47" s="21" t="s">
        <v>19</v>
      </c>
      <c r="C47" s="31" t="s">
        <v>160</v>
      </c>
      <c r="D47" s="50" t="s">
        <v>83</v>
      </c>
      <c r="E47" s="33">
        <v>15472.25</v>
      </c>
      <c r="F47" s="32">
        <v>44419</v>
      </c>
      <c r="G47" s="32">
        <v>44399</v>
      </c>
      <c r="H47" s="24">
        <f t="shared" si="1"/>
        <v>-20</v>
      </c>
      <c r="I47" s="10">
        <f t="shared" si="0"/>
        <v>-309445</v>
      </c>
      <c r="J47" s="10"/>
    </row>
    <row r="48" spans="1:10" ht="12.75">
      <c r="A48" s="9">
        <v>45</v>
      </c>
      <c r="B48" s="21" t="s">
        <v>19</v>
      </c>
      <c r="C48" s="31">
        <v>9129009222</v>
      </c>
      <c r="D48" s="50" t="s">
        <v>43</v>
      </c>
      <c r="E48" s="33">
        <v>440.29</v>
      </c>
      <c r="F48" s="32">
        <v>44419</v>
      </c>
      <c r="G48" s="32">
        <v>44393</v>
      </c>
      <c r="H48" s="24">
        <f t="shared" si="1"/>
        <v>-26</v>
      </c>
      <c r="I48" s="10">
        <f t="shared" si="0"/>
        <v>-11447.54</v>
      </c>
      <c r="J48" s="10"/>
    </row>
    <row r="49" spans="1:10" ht="12.75">
      <c r="A49" s="9">
        <v>46</v>
      </c>
      <c r="B49" s="21" t="s">
        <v>19</v>
      </c>
      <c r="C49" s="31">
        <v>9129009221</v>
      </c>
      <c r="D49" s="50" t="s">
        <v>43</v>
      </c>
      <c r="E49" s="33">
        <v>250.29</v>
      </c>
      <c r="F49" s="32">
        <v>44419</v>
      </c>
      <c r="G49" s="32">
        <v>44393</v>
      </c>
      <c r="H49" s="24">
        <f t="shared" si="1"/>
        <v>-26</v>
      </c>
      <c r="I49" s="10">
        <f t="shared" si="0"/>
        <v>-6507.54</v>
      </c>
      <c r="J49" s="10"/>
    </row>
    <row r="50" spans="1:10" ht="12.75">
      <c r="A50" s="9">
        <v>47</v>
      </c>
      <c r="B50" s="21" t="s">
        <v>19</v>
      </c>
      <c r="C50" s="31">
        <v>9129009224</v>
      </c>
      <c r="D50" s="50" t="s">
        <v>43</v>
      </c>
      <c r="E50" s="33">
        <v>40.4</v>
      </c>
      <c r="F50" s="32">
        <v>44419</v>
      </c>
      <c r="G50" s="32">
        <v>44393</v>
      </c>
      <c r="H50" s="24">
        <f t="shared" si="1"/>
        <v>-26</v>
      </c>
      <c r="I50" s="10">
        <f t="shared" si="0"/>
        <v>-1050.3999999999999</v>
      </c>
      <c r="J50" s="10"/>
    </row>
    <row r="51" spans="1:10" ht="12.75">
      <c r="A51" s="9">
        <v>48</v>
      </c>
      <c r="B51" s="21" t="s">
        <v>19</v>
      </c>
      <c r="C51" s="31">
        <v>9129009223</v>
      </c>
      <c r="D51" s="50" t="s">
        <v>43</v>
      </c>
      <c r="E51" s="33">
        <v>6873.42</v>
      </c>
      <c r="F51" s="32">
        <v>44419</v>
      </c>
      <c r="G51" s="32">
        <v>44393</v>
      </c>
      <c r="H51" s="24">
        <f t="shared" si="1"/>
        <v>-26</v>
      </c>
      <c r="I51" s="10">
        <f t="shared" si="0"/>
        <v>-178708.92</v>
      </c>
      <c r="J51" s="10"/>
    </row>
    <row r="52" spans="1:10" ht="12.75">
      <c r="A52" s="9">
        <v>49</v>
      </c>
      <c r="B52" s="21" t="s">
        <v>19</v>
      </c>
      <c r="C52" s="31">
        <v>2800008741</v>
      </c>
      <c r="D52" s="50" t="s">
        <v>31</v>
      </c>
      <c r="E52" s="33">
        <v>47591.94</v>
      </c>
      <c r="F52" s="32">
        <v>44420</v>
      </c>
      <c r="G52" s="32">
        <v>44398</v>
      </c>
      <c r="H52" s="24">
        <f t="shared" si="1"/>
        <v>-22</v>
      </c>
      <c r="I52" s="10">
        <f t="shared" si="0"/>
        <v>-1047022.68</v>
      </c>
      <c r="J52" s="10"/>
    </row>
    <row r="53" spans="1:10" ht="12.75">
      <c r="A53" s="9">
        <v>50</v>
      </c>
      <c r="B53" s="21" t="s">
        <v>19</v>
      </c>
      <c r="C53" s="31" t="s">
        <v>161</v>
      </c>
      <c r="D53" s="50" t="s">
        <v>49</v>
      </c>
      <c r="E53" s="33">
        <v>247793.68</v>
      </c>
      <c r="F53" s="32">
        <v>44420</v>
      </c>
      <c r="G53" s="32">
        <v>44399</v>
      </c>
      <c r="H53" s="24">
        <f t="shared" si="1"/>
        <v>-21</v>
      </c>
      <c r="I53" s="10">
        <f t="shared" si="0"/>
        <v>-5203667.28</v>
      </c>
      <c r="J53" s="10"/>
    </row>
    <row r="54" spans="1:10" ht="12.75">
      <c r="A54" s="9">
        <v>51</v>
      </c>
      <c r="B54" s="21" t="s">
        <v>19</v>
      </c>
      <c r="C54" s="31">
        <v>225</v>
      </c>
      <c r="D54" s="50" t="s">
        <v>41</v>
      </c>
      <c r="E54" s="33">
        <v>1492.5</v>
      </c>
      <c r="F54" s="32">
        <v>44420</v>
      </c>
      <c r="G54" s="32">
        <v>44396</v>
      </c>
      <c r="H54" s="24">
        <f t="shared" si="1"/>
        <v>-24</v>
      </c>
      <c r="I54" s="10">
        <f t="shared" si="0"/>
        <v>-35820</v>
      </c>
      <c r="J54" s="10"/>
    </row>
    <row r="55" spans="1:10" ht="12.75">
      <c r="A55" s="9">
        <v>52</v>
      </c>
      <c r="B55" s="21" t="s">
        <v>19</v>
      </c>
      <c r="C55" s="31">
        <v>31</v>
      </c>
      <c r="D55" s="50" t="s">
        <v>84</v>
      </c>
      <c r="E55" s="33">
        <v>13449.84</v>
      </c>
      <c r="F55" s="32">
        <v>44420</v>
      </c>
      <c r="G55" s="32">
        <v>44398</v>
      </c>
      <c r="H55" s="24">
        <f t="shared" si="1"/>
        <v>-22</v>
      </c>
      <c r="I55" s="10">
        <f t="shared" si="0"/>
        <v>-295896.48</v>
      </c>
      <c r="J55" s="10"/>
    </row>
    <row r="56" spans="1:10" ht="12.75">
      <c r="A56" s="9">
        <v>53</v>
      </c>
      <c r="B56" s="21" t="s">
        <v>19</v>
      </c>
      <c r="C56" s="31" t="s">
        <v>162</v>
      </c>
      <c r="D56" s="50" t="s">
        <v>85</v>
      </c>
      <c r="E56" s="33">
        <v>1064.65</v>
      </c>
      <c r="F56" s="32">
        <v>44420</v>
      </c>
      <c r="G56" s="32">
        <v>44399</v>
      </c>
      <c r="H56" s="24">
        <f t="shared" si="1"/>
        <v>-21</v>
      </c>
      <c r="I56" s="10">
        <f t="shared" si="0"/>
        <v>-22357.65</v>
      </c>
      <c r="J56" s="10"/>
    </row>
    <row r="57" spans="1:10" ht="12.75">
      <c r="A57" s="9">
        <v>54</v>
      </c>
      <c r="B57" s="21" t="s">
        <v>19</v>
      </c>
      <c r="C57" s="31" t="s">
        <v>163</v>
      </c>
      <c r="D57" s="50" t="s">
        <v>23</v>
      </c>
      <c r="E57" s="33">
        <v>82327.1</v>
      </c>
      <c r="F57" s="32">
        <v>44420</v>
      </c>
      <c r="G57" s="32">
        <v>44396</v>
      </c>
      <c r="H57" s="24">
        <f t="shared" si="1"/>
        <v>-24</v>
      </c>
      <c r="I57" s="10">
        <f t="shared" si="0"/>
        <v>-1975850.4000000001</v>
      </c>
      <c r="J57" s="10"/>
    </row>
    <row r="58" spans="1:10" ht="12.75">
      <c r="A58" s="9">
        <v>55</v>
      </c>
      <c r="B58" s="21" t="s">
        <v>19</v>
      </c>
      <c r="C58" s="31" t="s">
        <v>164</v>
      </c>
      <c r="D58" s="50" t="s">
        <v>86</v>
      </c>
      <c r="E58" s="33">
        <v>988.54</v>
      </c>
      <c r="F58" s="32">
        <v>44420</v>
      </c>
      <c r="G58" s="32">
        <v>44397</v>
      </c>
      <c r="H58" s="24">
        <f t="shared" si="1"/>
        <v>-23</v>
      </c>
      <c r="I58" s="10">
        <f t="shared" si="0"/>
        <v>-22736.42</v>
      </c>
      <c r="J58" s="10"/>
    </row>
    <row r="59" spans="1:10" ht="12.75">
      <c r="A59" s="9">
        <v>56</v>
      </c>
      <c r="B59" s="21" t="s">
        <v>19</v>
      </c>
      <c r="C59" s="31" t="s">
        <v>165</v>
      </c>
      <c r="D59" s="50" t="s">
        <v>87</v>
      </c>
      <c r="E59" s="33">
        <v>47997.32</v>
      </c>
      <c r="F59" s="32">
        <v>44421</v>
      </c>
      <c r="G59" s="32">
        <v>44403</v>
      </c>
      <c r="H59" s="24">
        <f t="shared" si="1"/>
        <v>-18</v>
      </c>
      <c r="I59" s="10">
        <f t="shared" si="0"/>
        <v>-863951.76</v>
      </c>
      <c r="J59" s="10"/>
    </row>
    <row r="60" spans="1:10" ht="12.75">
      <c r="A60" s="9">
        <v>57</v>
      </c>
      <c r="B60" s="21" t="s">
        <v>19</v>
      </c>
      <c r="C60" s="31" t="s">
        <v>166</v>
      </c>
      <c r="D60" s="50" t="s">
        <v>34</v>
      </c>
      <c r="E60" s="33">
        <v>2376.07</v>
      </c>
      <c r="F60" s="32">
        <v>44430</v>
      </c>
      <c r="G60" s="32">
        <v>44410</v>
      </c>
      <c r="H60" s="24">
        <f t="shared" si="1"/>
        <v>-20</v>
      </c>
      <c r="I60" s="10">
        <f t="shared" si="0"/>
        <v>-47521.4</v>
      </c>
      <c r="J60" s="10"/>
    </row>
    <row r="61" spans="1:10" ht="12.75">
      <c r="A61" s="9">
        <v>58</v>
      </c>
      <c r="B61" s="21" t="s">
        <v>19</v>
      </c>
      <c r="C61" s="31" t="s">
        <v>167</v>
      </c>
      <c r="D61" s="50" t="s">
        <v>36</v>
      </c>
      <c r="E61" s="33">
        <v>814.65</v>
      </c>
      <c r="F61" s="32">
        <v>44421</v>
      </c>
      <c r="G61" s="32">
        <v>44417</v>
      </c>
      <c r="H61" s="24">
        <f t="shared" si="1"/>
        <v>-4</v>
      </c>
      <c r="I61" s="10">
        <f t="shared" si="0"/>
        <v>-3258.6</v>
      </c>
      <c r="J61" s="10"/>
    </row>
    <row r="62" spans="1:10" ht="12.75">
      <c r="A62" s="9">
        <v>59</v>
      </c>
      <c r="B62" s="21" t="s">
        <v>19</v>
      </c>
      <c r="C62" s="31" t="s">
        <v>168</v>
      </c>
      <c r="D62" s="50" t="s">
        <v>36</v>
      </c>
      <c r="E62" s="33">
        <v>10.2</v>
      </c>
      <c r="F62" s="32">
        <v>44422</v>
      </c>
      <c r="G62" s="32">
        <v>44417</v>
      </c>
      <c r="H62" s="24">
        <f t="shared" si="1"/>
        <v>-5</v>
      </c>
      <c r="I62" s="10">
        <f t="shared" si="0"/>
        <v>-51</v>
      </c>
      <c r="J62" s="10"/>
    </row>
    <row r="63" spans="1:10" ht="12.75">
      <c r="A63" s="9">
        <v>60</v>
      </c>
      <c r="B63" s="21" t="s">
        <v>19</v>
      </c>
      <c r="C63" s="31">
        <v>68</v>
      </c>
      <c r="D63" s="50" t="s">
        <v>57</v>
      </c>
      <c r="E63" s="33">
        <v>16193.13</v>
      </c>
      <c r="F63" s="32">
        <v>44422</v>
      </c>
      <c r="G63" s="32">
        <v>44400</v>
      </c>
      <c r="H63" s="24">
        <f t="shared" si="1"/>
        <v>-22</v>
      </c>
      <c r="I63" s="10">
        <f t="shared" si="0"/>
        <v>-356248.86</v>
      </c>
      <c r="J63" s="10"/>
    </row>
    <row r="64" spans="1:10" ht="12.75">
      <c r="A64" s="9">
        <v>61</v>
      </c>
      <c r="B64" s="21" t="s">
        <v>19</v>
      </c>
      <c r="C64" s="31" t="s">
        <v>169</v>
      </c>
      <c r="D64" s="50" t="s">
        <v>36</v>
      </c>
      <c r="E64" s="33">
        <v>288.55</v>
      </c>
      <c r="F64" s="32">
        <v>44424</v>
      </c>
      <c r="G64" s="32">
        <v>44417</v>
      </c>
      <c r="H64" s="24">
        <f t="shared" si="1"/>
        <v>-7</v>
      </c>
      <c r="I64" s="10">
        <f t="shared" si="0"/>
        <v>-2019.8500000000001</v>
      </c>
      <c r="J64" s="10"/>
    </row>
    <row r="65" spans="1:10" ht="12.75">
      <c r="A65" s="9">
        <v>62</v>
      </c>
      <c r="B65" s="21" t="s">
        <v>19</v>
      </c>
      <c r="C65" s="31" t="s">
        <v>170</v>
      </c>
      <c r="D65" s="50" t="s">
        <v>88</v>
      </c>
      <c r="E65" s="33">
        <v>63926.36</v>
      </c>
      <c r="F65" s="32">
        <v>44424</v>
      </c>
      <c r="G65" s="32">
        <v>44412</v>
      </c>
      <c r="H65" s="24">
        <f t="shared" si="1"/>
        <v>-12</v>
      </c>
      <c r="I65" s="10">
        <f t="shared" si="0"/>
        <v>-767116.3200000001</v>
      </c>
      <c r="J65" s="10"/>
    </row>
    <row r="66" spans="1:10" ht="12.75">
      <c r="A66" s="9">
        <v>63</v>
      </c>
      <c r="B66" s="21" t="s">
        <v>19</v>
      </c>
      <c r="C66" s="31">
        <v>265</v>
      </c>
      <c r="D66" s="50" t="s">
        <v>89</v>
      </c>
      <c r="E66" s="33">
        <v>34528.97</v>
      </c>
      <c r="F66" s="32">
        <v>44426</v>
      </c>
      <c r="G66" s="32">
        <v>44412</v>
      </c>
      <c r="H66" s="24">
        <f t="shared" si="1"/>
        <v>-14</v>
      </c>
      <c r="I66" s="10">
        <f t="shared" si="0"/>
        <v>-483405.58</v>
      </c>
      <c r="J66" s="10"/>
    </row>
    <row r="67" spans="1:10" ht="12.75">
      <c r="A67" s="9">
        <v>64</v>
      </c>
      <c r="B67" s="21" t="s">
        <v>19</v>
      </c>
      <c r="C67" s="31" t="s">
        <v>171</v>
      </c>
      <c r="D67" s="50" t="s">
        <v>90</v>
      </c>
      <c r="E67" s="33">
        <v>33534.54</v>
      </c>
      <c r="F67" s="32">
        <v>44426</v>
      </c>
      <c r="G67" s="32">
        <v>44403</v>
      </c>
      <c r="H67" s="24">
        <f t="shared" si="1"/>
        <v>-23</v>
      </c>
      <c r="I67" s="10">
        <f t="shared" si="0"/>
        <v>-771294.42</v>
      </c>
      <c r="J67" s="10"/>
    </row>
    <row r="68" spans="1:10" ht="12.75">
      <c r="A68" s="9">
        <v>65</v>
      </c>
      <c r="B68" s="21" t="s">
        <v>19</v>
      </c>
      <c r="C68" s="31">
        <v>47</v>
      </c>
      <c r="D68" s="50" t="s">
        <v>91</v>
      </c>
      <c r="E68" s="33">
        <v>12280.3</v>
      </c>
      <c r="F68" s="32">
        <v>44426</v>
      </c>
      <c r="G68" s="32">
        <v>44404</v>
      </c>
      <c r="H68" s="24">
        <f t="shared" si="1"/>
        <v>-22</v>
      </c>
      <c r="I68" s="10">
        <f t="shared" si="0"/>
        <v>-270166.6</v>
      </c>
      <c r="J68" s="10"/>
    </row>
    <row r="69" spans="1:10" ht="26.25">
      <c r="A69" s="9">
        <v>66</v>
      </c>
      <c r="B69" s="21" t="s">
        <v>19</v>
      </c>
      <c r="C69" s="31" t="s">
        <v>172</v>
      </c>
      <c r="D69" s="50" t="s">
        <v>92</v>
      </c>
      <c r="E69" s="33">
        <v>599.4</v>
      </c>
      <c r="F69" s="32">
        <v>44433</v>
      </c>
      <c r="G69" s="32">
        <v>44411</v>
      </c>
      <c r="H69" s="24">
        <f t="shared" si="1"/>
        <v>-22</v>
      </c>
      <c r="I69" s="10">
        <f aca="true" t="shared" si="2" ref="I69:I131">H69*E69</f>
        <v>-13186.8</v>
      </c>
      <c r="J69" s="10"/>
    </row>
    <row r="70" spans="1:10" ht="12.75">
      <c r="A70" s="9">
        <v>67</v>
      </c>
      <c r="B70" s="21" t="s">
        <v>19</v>
      </c>
      <c r="C70" s="31">
        <v>2129196</v>
      </c>
      <c r="D70" s="50" t="s">
        <v>93</v>
      </c>
      <c r="E70" s="33">
        <v>1343.24</v>
      </c>
      <c r="F70" s="32">
        <v>44442</v>
      </c>
      <c r="G70" s="32">
        <v>44427</v>
      </c>
      <c r="H70" s="24">
        <f t="shared" si="1"/>
        <v>-15</v>
      </c>
      <c r="I70" s="10">
        <f t="shared" si="2"/>
        <v>-20148.6</v>
      </c>
      <c r="J70" s="10"/>
    </row>
    <row r="71" spans="1:10" ht="12.75">
      <c r="A71" s="9">
        <v>68</v>
      </c>
      <c r="B71" s="21" t="s">
        <v>19</v>
      </c>
      <c r="C71" s="31">
        <v>2129197</v>
      </c>
      <c r="D71" s="50" t="s">
        <v>93</v>
      </c>
      <c r="E71" s="33">
        <v>995</v>
      </c>
      <c r="F71" s="32">
        <v>44442</v>
      </c>
      <c r="G71" s="32">
        <v>44427</v>
      </c>
      <c r="H71" s="24">
        <f aca="true" t="shared" si="3" ref="H71:H108">G71-F71</f>
        <v>-15</v>
      </c>
      <c r="I71" s="10">
        <f t="shared" si="2"/>
        <v>-14925</v>
      </c>
      <c r="J71" s="10"/>
    </row>
    <row r="72" spans="1:10" ht="12.75">
      <c r="A72" s="9">
        <v>69</v>
      </c>
      <c r="B72" s="21" t="s">
        <v>19</v>
      </c>
      <c r="C72" s="31" t="s">
        <v>173</v>
      </c>
      <c r="D72" s="50" t="s">
        <v>50</v>
      </c>
      <c r="E72" s="33">
        <v>1729.2</v>
      </c>
      <c r="F72" s="32">
        <v>44426</v>
      </c>
      <c r="G72" s="32">
        <v>44404</v>
      </c>
      <c r="H72" s="24">
        <f t="shared" si="3"/>
        <v>-22</v>
      </c>
      <c r="I72" s="10">
        <f t="shared" si="2"/>
        <v>-38042.4</v>
      </c>
      <c r="J72" s="10"/>
    </row>
    <row r="73" spans="1:10" ht="26.25">
      <c r="A73" s="9">
        <v>70</v>
      </c>
      <c r="B73" s="21" t="s">
        <v>19</v>
      </c>
      <c r="C73" s="31" t="s">
        <v>174</v>
      </c>
      <c r="D73" s="50" t="s">
        <v>94</v>
      </c>
      <c r="E73" s="33">
        <v>88199.21</v>
      </c>
      <c r="F73" s="32">
        <v>44427</v>
      </c>
      <c r="G73" s="32">
        <v>44431</v>
      </c>
      <c r="H73" s="24">
        <f t="shared" si="3"/>
        <v>4</v>
      </c>
      <c r="I73" s="10">
        <f t="shared" si="2"/>
        <v>352796.84</v>
      </c>
      <c r="J73" s="10"/>
    </row>
    <row r="74" spans="1:10" ht="26.25">
      <c r="A74" s="9">
        <v>71</v>
      </c>
      <c r="B74" s="21" t="s">
        <v>19</v>
      </c>
      <c r="C74" s="31">
        <v>8101011122</v>
      </c>
      <c r="D74" s="50" t="s">
        <v>95</v>
      </c>
      <c r="E74" s="33">
        <v>1818181.82</v>
      </c>
      <c r="F74" s="32">
        <v>44428</v>
      </c>
      <c r="G74" s="32">
        <v>44418</v>
      </c>
      <c r="H74" s="24">
        <f t="shared" si="3"/>
        <v>-10</v>
      </c>
      <c r="I74" s="10">
        <f t="shared" si="2"/>
        <v>-18181818.2</v>
      </c>
      <c r="J74" s="10"/>
    </row>
    <row r="75" spans="1:10" ht="12.75">
      <c r="A75" s="9">
        <v>72</v>
      </c>
      <c r="B75" s="21" t="s">
        <v>19</v>
      </c>
      <c r="C75" s="31" t="s">
        <v>27</v>
      </c>
      <c r="D75" s="50" t="s">
        <v>47</v>
      </c>
      <c r="E75" s="33">
        <v>142.72</v>
      </c>
      <c r="F75" s="32">
        <v>44428</v>
      </c>
      <c r="G75" s="32">
        <v>44410</v>
      </c>
      <c r="H75" s="24">
        <f t="shared" si="3"/>
        <v>-18</v>
      </c>
      <c r="I75" s="10">
        <f t="shared" si="2"/>
        <v>-2568.96</v>
      </c>
      <c r="J75" s="10"/>
    </row>
    <row r="76" spans="1:10" ht="12.75">
      <c r="A76" s="9">
        <v>73</v>
      </c>
      <c r="B76" s="21" t="s">
        <v>19</v>
      </c>
      <c r="C76" s="31" t="s">
        <v>175</v>
      </c>
      <c r="D76" s="50" t="s">
        <v>96</v>
      </c>
      <c r="E76" s="33">
        <v>23808.38</v>
      </c>
      <c r="F76" s="32">
        <v>44428</v>
      </c>
      <c r="G76" s="32">
        <v>44404</v>
      </c>
      <c r="H76" s="24">
        <f t="shared" si="3"/>
        <v>-24</v>
      </c>
      <c r="I76" s="10">
        <f t="shared" si="2"/>
        <v>-571401.12</v>
      </c>
      <c r="J76" s="10"/>
    </row>
    <row r="77" spans="1:10" ht="12.75">
      <c r="A77" s="9">
        <v>74</v>
      </c>
      <c r="B77" s="21" t="s">
        <v>19</v>
      </c>
      <c r="C77" s="31">
        <v>7</v>
      </c>
      <c r="D77" s="50" t="s">
        <v>97</v>
      </c>
      <c r="E77" s="33">
        <v>44462.08</v>
      </c>
      <c r="F77" s="32">
        <v>44429</v>
      </c>
      <c r="G77" s="32">
        <v>44403</v>
      </c>
      <c r="H77" s="24">
        <f t="shared" si="3"/>
        <v>-26</v>
      </c>
      <c r="I77" s="10">
        <f t="shared" si="2"/>
        <v>-1156014.08</v>
      </c>
      <c r="J77" s="10"/>
    </row>
    <row r="78" spans="1:10" ht="12.75">
      <c r="A78" s="9">
        <v>75</v>
      </c>
      <c r="B78" s="21" t="s">
        <v>19</v>
      </c>
      <c r="C78" s="31">
        <v>42</v>
      </c>
      <c r="D78" s="50" t="s">
        <v>98</v>
      </c>
      <c r="E78" s="33">
        <v>39794.54</v>
      </c>
      <c r="F78" s="32">
        <v>44428</v>
      </c>
      <c r="G78" s="32">
        <v>44412</v>
      </c>
      <c r="H78" s="24">
        <f t="shared" si="3"/>
        <v>-16</v>
      </c>
      <c r="I78" s="10">
        <f t="shared" si="2"/>
        <v>-636712.64</v>
      </c>
      <c r="J78" s="10"/>
    </row>
    <row r="79" spans="1:10" ht="26.25">
      <c r="A79" s="9">
        <v>76</v>
      </c>
      <c r="B79" s="21" t="s">
        <v>19</v>
      </c>
      <c r="C79" s="31" t="s">
        <v>176</v>
      </c>
      <c r="D79" s="50" t="s">
        <v>99</v>
      </c>
      <c r="E79" s="33">
        <v>290</v>
      </c>
      <c r="F79" s="32">
        <v>44428</v>
      </c>
      <c r="G79" s="32">
        <v>44400</v>
      </c>
      <c r="H79" s="24">
        <f t="shared" si="3"/>
        <v>-28</v>
      </c>
      <c r="I79" s="10">
        <f t="shared" si="2"/>
        <v>-8120</v>
      </c>
      <c r="J79" s="10"/>
    </row>
    <row r="80" spans="1:10" ht="12.75">
      <c r="A80" s="9">
        <v>77</v>
      </c>
      <c r="B80" s="21" t="s">
        <v>19</v>
      </c>
      <c r="C80" s="31" t="s">
        <v>177</v>
      </c>
      <c r="D80" s="50" t="s">
        <v>53</v>
      </c>
      <c r="E80" s="33">
        <v>14100</v>
      </c>
      <c r="F80" s="32">
        <v>44430</v>
      </c>
      <c r="G80" s="32">
        <v>44414</v>
      </c>
      <c r="H80" s="24">
        <f t="shared" si="3"/>
        <v>-16</v>
      </c>
      <c r="I80" s="10">
        <f t="shared" si="2"/>
        <v>-225600</v>
      </c>
      <c r="J80" s="10"/>
    </row>
    <row r="81" spans="1:10" ht="12.75">
      <c r="A81" s="9">
        <v>78</v>
      </c>
      <c r="B81" s="21" t="s">
        <v>19</v>
      </c>
      <c r="C81" s="31" t="s">
        <v>178</v>
      </c>
      <c r="D81" s="50" t="s">
        <v>100</v>
      </c>
      <c r="E81" s="33">
        <v>2400</v>
      </c>
      <c r="F81" s="32">
        <v>44434</v>
      </c>
      <c r="G81" s="32">
        <v>44432</v>
      </c>
      <c r="H81" s="24">
        <f t="shared" si="3"/>
        <v>-2</v>
      </c>
      <c r="I81" s="10">
        <f t="shared" si="2"/>
        <v>-4800</v>
      </c>
      <c r="J81" s="10"/>
    </row>
    <row r="82" spans="1:10" ht="12.75">
      <c r="A82" s="9">
        <v>79</v>
      </c>
      <c r="B82" s="21" t="s">
        <v>19</v>
      </c>
      <c r="C82" s="31" t="s">
        <v>179</v>
      </c>
      <c r="D82" s="50" t="s">
        <v>48</v>
      </c>
      <c r="E82" s="33">
        <v>21027.29</v>
      </c>
      <c r="F82" s="32">
        <v>44434</v>
      </c>
      <c r="G82" s="32">
        <v>44425</v>
      </c>
      <c r="H82" s="24">
        <f t="shared" si="3"/>
        <v>-9</v>
      </c>
      <c r="I82" s="10">
        <f t="shared" si="2"/>
        <v>-189245.61000000002</v>
      </c>
      <c r="J82" s="10"/>
    </row>
    <row r="83" spans="1:10" ht="12.75">
      <c r="A83" s="9">
        <v>80</v>
      </c>
      <c r="B83" s="21" t="s">
        <v>19</v>
      </c>
      <c r="C83" s="31">
        <v>9129009659</v>
      </c>
      <c r="D83" s="50" t="s">
        <v>43</v>
      </c>
      <c r="E83" s="33">
        <v>180.58</v>
      </c>
      <c r="F83" s="32">
        <v>44433</v>
      </c>
      <c r="G83" s="32">
        <v>44413</v>
      </c>
      <c r="H83" s="24">
        <f t="shared" si="3"/>
        <v>-20</v>
      </c>
      <c r="I83" s="10">
        <f t="shared" si="2"/>
        <v>-3611.6000000000004</v>
      </c>
      <c r="J83" s="10"/>
    </row>
    <row r="84" spans="1:10" ht="12.75">
      <c r="A84" s="9">
        <v>81</v>
      </c>
      <c r="B84" s="21" t="s">
        <v>19</v>
      </c>
      <c r="C84" s="31" t="s">
        <v>180</v>
      </c>
      <c r="D84" s="50" t="s">
        <v>37</v>
      </c>
      <c r="E84" s="33">
        <v>22478.7</v>
      </c>
      <c r="F84" s="32">
        <v>44433</v>
      </c>
      <c r="G84" s="32">
        <v>44413</v>
      </c>
      <c r="H84" s="24">
        <f t="shared" si="3"/>
        <v>-20</v>
      </c>
      <c r="I84" s="10">
        <f t="shared" si="2"/>
        <v>-449574</v>
      </c>
      <c r="J84" s="10"/>
    </row>
    <row r="85" spans="1:10" ht="12.75">
      <c r="A85" s="9">
        <v>82</v>
      </c>
      <c r="B85" s="21" t="s">
        <v>19</v>
      </c>
      <c r="C85" s="31" t="s">
        <v>181</v>
      </c>
      <c r="D85" s="50" t="s">
        <v>101</v>
      </c>
      <c r="E85" s="33">
        <v>14074.15</v>
      </c>
      <c r="F85" s="32">
        <v>44434</v>
      </c>
      <c r="G85" s="32">
        <v>44419</v>
      </c>
      <c r="H85" s="24">
        <f t="shared" si="3"/>
        <v>-15</v>
      </c>
      <c r="I85" s="10">
        <f t="shared" si="2"/>
        <v>-211112.25</v>
      </c>
      <c r="J85" s="10"/>
    </row>
    <row r="86" spans="1:10" ht="12.75">
      <c r="A86" s="9">
        <v>83</v>
      </c>
      <c r="B86" s="21" t="s">
        <v>19</v>
      </c>
      <c r="C86" s="31" t="s">
        <v>182</v>
      </c>
      <c r="D86" s="50" t="s">
        <v>33</v>
      </c>
      <c r="E86" s="33">
        <v>106212.42</v>
      </c>
      <c r="F86" s="32">
        <v>44434</v>
      </c>
      <c r="G86" s="32">
        <v>44426</v>
      </c>
      <c r="H86" s="24">
        <f t="shared" si="3"/>
        <v>-8</v>
      </c>
      <c r="I86" s="10">
        <f t="shared" si="2"/>
        <v>-849699.36</v>
      </c>
      <c r="J86" s="10"/>
    </row>
    <row r="87" spans="1:10" ht="12.75">
      <c r="A87" s="9">
        <v>84</v>
      </c>
      <c r="B87" s="21" t="s">
        <v>19</v>
      </c>
      <c r="C87" s="31">
        <v>223</v>
      </c>
      <c r="D87" s="50" t="s">
        <v>56</v>
      </c>
      <c r="E87" s="33">
        <v>4489.44</v>
      </c>
      <c r="F87" s="32">
        <v>44435</v>
      </c>
      <c r="G87" s="32">
        <v>44413</v>
      </c>
      <c r="H87" s="24">
        <f t="shared" si="3"/>
        <v>-22</v>
      </c>
      <c r="I87" s="10">
        <f t="shared" si="2"/>
        <v>-98767.68</v>
      </c>
      <c r="J87" s="10"/>
    </row>
    <row r="88" spans="1:10" ht="12.75">
      <c r="A88" s="9">
        <v>85</v>
      </c>
      <c r="B88" s="21" t="s">
        <v>19</v>
      </c>
      <c r="C88" s="31" t="s">
        <v>183</v>
      </c>
      <c r="D88" s="50" t="s">
        <v>102</v>
      </c>
      <c r="E88" s="33">
        <v>50506.36</v>
      </c>
      <c r="F88" s="32">
        <v>44435</v>
      </c>
      <c r="G88" s="32">
        <v>44412</v>
      </c>
      <c r="H88" s="24">
        <f t="shared" si="3"/>
        <v>-23</v>
      </c>
      <c r="I88" s="10">
        <f t="shared" si="2"/>
        <v>-1161646.28</v>
      </c>
      <c r="J88" s="10"/>
    </row>
    <row r="89" spans="1:10" ht="12.75">
      <c r="A89" s="9">
        <v>86</v>
      </c>
      <c r="B89" s="21" t="s">
        <v>19</v>
      </c>
      <c r="C89" s="31" t="s">
        <v>184</v>
      </c>
      <c r="D89" s="50" t="s">
        <v>62</v>
      </c>
      <c r="E89" s="33">
        <v>39792.27</v>
      </c>
      <c r="F89" s="32">
        <v>44436</v>
      </c>
      <c r="G89" s="32">
        <v>44413</v>
      </c>
      <c r="H89" s="24">
        <f t="shared" si="3"/>
        <v>-23</v>
      </c>
      <c r="I89" s="10">
        <f t="shared" si="2"/>
        <v>-915222.21</v>
      </c>
      <c r="J89" s="10"/>
    </row>
    <row r="90" spans="1:10" ht="12.75">
      <c r="A90" s="9">
        <v>87</v>
      </c>
      <c r="B90" s="21" t="s">
        <v>19</v>
      </c>
      <c r="C90" s="31">
        <v>2021922113</v>
      </c>
      <c r="D90" s="50" t="s">
        <v>64</v>
      </c>
      <c r="E90" s="33">
        <v>9552</v>
      </c>
      <c r="F90" s="32">
        <v>44436</v>
      </c>
      <c r="G90" s="32">
        <v>44427</v>
      </c>
      <c r="H90" s="24">
        <f t="shared" si="3"/>
        <v>-9</v>
      </c>
      <c r="I90" s="10">
        <f t="shared" si="2"/>
        <v>-85968</v>
      </c>
      <c r="J90" s="10"/>
    </row>
    <row r="91" spans="1:10" ht="12.75">
      <c r="A91" s="9">
        <v>88</v>
      </c>
      <c r="B91" s="21" t="s">
        <v>19</v>
      </c>
      <c r="C91" s="31">
        <v>2021922112</v>
      </c>
      <c r="D91" s="50" t="s">
        <v>64</v>
      </c>
      <c r="E91" s="33">
        <v>9552</v>
      </c>
      <c r="F91" s="32">
        <v>44437</v>
      </c>
      <c r="G91" s="32">
        <v>44427</v>
      </c>
      <c r="H91" s="24">
        <f t="shared" si="3"/>
        <v>-10</v>
      </c>
      <c r="I91" s="10">
        <f t="shared" si="2"/>
        <v>-95520</v>
      </c>
      <c r="J91" s="10"/>
    </row>
    <row r="92" spans="1:10" ht="12.75">
      <c r="A92" s="9">
        <v>89</v>
      </c>
      <c r="B92" s="21" t="s">
        <v>19</v>
      </c>
      <c r="C92" s="31">
        <v>2021922111</v>
      </c>
      <c r="D92" s="50" t="s">
        <v>64</v>
      </c>
      <c r="E92" s="33">
        <v>2567.1</v>
      </c>
      <c r="F92" s="32">
        <v>44437</v>
      </c>
      <c r="G92" s="32">
        <v>44427</v>
      </c>
      <c r="H92" s="24">
        <f t="shared" si="3"/>
        <v>-10</v>
      </c>
      <c r="I92" s="10">
        <f t="shared" si="2"/>
        <v>-25671</v>
      </c>
      <c r="J92" s="10"/>
    </row>
    <row r="93" spans="1:10" ht="12.75">
      <c r="A93" s="9">
        <v>90</v>
      </c>
      <c r="B93" s="21" t="s">
        <v>19</v>
      </c>
      <c r="C93" s="31" t="s">
        <v>185</v>
      </c>
      <c r="D93" s="50" t="s">
        <v>103</v>
      </c>
      <c r="E93" s="33">
        <v>59601</v>
      </c>
      <c r="F93" s="32">
        <v>44442</v>
      </c>
      <c r="G93" s="32">
        <v>44425</v>
      </c>
      <c r="H93" s="24">
        <f t="shared" si="3"/>
        <v>-17</v>
      </c>
      <c r="I93" s="10">
        <f t="shared" si="2"/>
        <v>-1013217</v>
      </c>
      <c r="J93" s="10"/>
    </row>
    <row r="94" spans="1:10" ht="12.75">
      <c r="A94" s="9">
        <v>91</v>
      </c>
      <c r="B94" s="21" t="s">
        <v>19</v>
      </c>
      <c r="C94" s="31" t="s">
        <v>186</v>
      </c>
      <c r="D94" s="50" t="s">
        <v>104</v>
      </c>
      <c r="E94" s="33">
        <v>50089.42</v>
      </c>
      <c r="F94" s="32">
        <v>44441</v>
      </c>
      <c r="G94" s="32">
        <v>44412</v>
      </c>
      <c r="H94" s="24">
        <f t="shared" si="3"/>
        <v>-29</v>
      </c>
      <c r="I94" s="10">
        <f t="shared" si="2"/>
        <v>-1452593.18</v>
      </c>
      <c r="J94" s="10"/>
    </row>
    <row r="95" spans="1:10" ht="12.75">
      <c r="A95" s="9">
        <v>92</v>
      </c>
      <c r="B95" s="21" t="s">
        <v>19</v>
      </c>
      <c r="C95" s="31" t="s">
        <v>187</v>
      </c>
      <c r="D95" s="50" t="s">
        <v>45</v>
      </c>
      <c r="E95" s="33">
        <v>51510.21</v>
      </c>
      <c r="F95" s="32">
        <v>44441</v>
      </c>
      <c r="G95" s="32">
        <v>44426</v>
      </c>
      <c r="H95" s="24">
        <f t="shared" si="3"/>
        <v>-15</v>
      </c>
      <c r="I95" s="10">
        <f t="shared" si="2"/>
        <v>-772653.15</v>
      </c>
      <c r="J95" s="10"/>
    </row>
    <row r="96" spans="1:10" ht="12.75">
      <c r="A96" s="9">
        <v>93</v>
      </c>
      <c r="B96" s="21" t="s">
        <v>19</v>
      </c>
      <c r="C96" s="31">
        <v>1010695590</v>
      </c>
      <c r="D96" s="50" t="s">
        <v>46</v>
      </c>
      <c r="E96" s="33">
        <v>2720.95</v>
      </c>
      <c r="F96" s="32">
        <v>44441</v>
      </c>
      <c r="G96" s="32">
        <v>44427</v>
      </c>
      <c r="H96" s="24">
        <f t="shared" si="3"/>
        <v>-14</v>
      </c>
      <c r="I96" s="10">
        <f t="shared" si="2"/>
        <v>-38093.299999999996</v>
      </c>
      <c r="J96" s="10"/>
    </row>
    <row r="97" spans="1:10" ht="12.75">
      <c r="A97" s="9">
        <v>94</v>
      </c>
      <c r="B97" s="21" t="s">
        <v>19</v>
      </c>
      <c r="C97" s="31" t="s">
        <v>188</v>
      </c>
      <c r="D97" s="50" t="s">
        <v>49</v>
      </c>
      <c r="E97" s="33">
        <v>43514.06</v>
      </c>
      <c r="F97" s="32">
        <v>44469</v>
      </c>
      <c r="G97" s="32">
        <v>44449</v>
      </c>
      <c r="H97" s="24">
        <f t="shared" si="3"/>
        <v>-20</v>
      </c>
      <c r="I97" s="10">
        <f t="shared" si="2"/>
        <v>-870281.2</v>
      </c>
      <c r="J97" s="10"/>
    </row>
    <row r="98" spans="1:10" ht="12.75">
      <c r="A98" s="9">
        <v>95</v>
      </c>
      <c r="B98" s="21" t="s">
        <v>19</v>
      </c>
      <c r="C98" s="31">
        <v>7009742690</v>
      </c>
      <c r="D98" s="50" t="s">
        <v>38</v>
      </c>
      <c r="E98" s="52">
        <v>8825.3</v>
      </c>
      <c r="F98" s="32">
        <v>44479</v>
      </c>
      <c r="G98" s="32">
        <v>44455</v>
      </c>
      <c r="H98" s="24">
        <f t="shared" si="3"/>
        <v>-24</v>
      </c>
      <c r="I98" s="10">
        <f t="shared" si="2"/>
        <v>-211807.19999999998</v>
      </c>
      <c r="J98" s="10"/>
    </row>
    <row r="99" spans="1:10" ht="12.75">
      <c r="A99" s="9">
        <v>96</v>
      </c>
      <c r="B99" s="21" t="s">
        <v>19</v>
      </c>
      <c r="C99" s="31">
        <v>1538</v>
      </c>
      <c r="D99" s="50" t="s">
        <v>30</v>
      </c>
      <c r="E99" s="33">
        <v>8587.12</v>
      </c>
      <c r="F99" s="32">
        <v>44455</v>
      </c>
      <c r="G99" s="32">
        <v>44445</v>
      </c>
      <c r="H99" s="24">
        <f t="shared" si="3"/>
        <v>-10</v>
      </c>
      <c r="I99" s="10">
        <f t="shared" si="2"/>
        <v>-85871.20000000001</v>
      </c>
      <c r="J99" s="10"/>
    </row>
    <row r="100" spans="1:10" ht="12.75">
      <c r="A100" s="9">
        <v>98</v>
      </c>
      <c r="B100" s="21" t="s">
        <v>19</v>
      </c>
      <c r="C100" s="31" t="s">
        <v>189</v>
      </c>
      <c r="D100" s="50" t="s">
        <v>17</v>
      </c>
      <c r="E100" s="33">
        <v>1660.04</v>
      </c>
      <c r="F100" s="32">
        <v>44444</v>
      </c>
      <c r="G100" s="32">
        <v>44419</v>
      </c>
      <c r="H100" s="24">
        <f t="shared" si="3"/>
        <v>-25</v>
      </c>
      <c r="I100" s="10">
        <f t="shared" si="2"/>
        <v>-41501</v>
      </c>
      <c r="J100" s="10"/>
    </row>
    <row r="101" spans="1:10" ht="12.75">
      <c r="A101" s="9">
        <v>99</v>
      </c>
      <c r="B101" s="21" t="s">
        <v>19</v>
      </c>
      <c r="C101" s="31">
        <v>41</v>
      </c>
      <c r="D101" s="50" t="s">
        <v>105</v>
      </c>
      <c r="E101" s="33">
        <v>38692.73</v>
      </c>
      <c r="F101" s="32">
        <v>44444</v>
      </c>
      <c r="G101" s="32">
        <v>44427</v>
      </c>
      <c r="H101" s="24">
        <f t="shared" si="3"/>
        <v>-17</v>
      </c>
      <c r="I101" s="10">
        <f t="shared" si="2"/>
        <v>-657776.41</v>
      </c>
      <c r="J101" s="10"/>
    </row>
    <row r="102" spans="1:10" ht="12.75">
      <c r="A102" s="9">
        <v>100</v>
      </c>
      <c r="B102" s="21" t="s">
        <v>19</v>
      </c>
      <c r="C102" s="31" t="s">
        <v>190</v>
      </c>
      <c r="D102" s="50" t="s">
        <v>53</v>
      </c>
      <c r="E102" s="33">
        <v>6686.4</v>
      </c>
      <c r="F102" s="32">
        <v>44450</v>
      </c>
      <c r="G102" s="32">
        <v>44428</v>
      </c>
      <c r="H102" s="24">
        <f t="shared" si="3"/>
        <v>-22</v>
      </c>
      <c r="I102" s="10">
        <f t="shared" si="2"/>
        <v>-147100.8</v>
      </c>
      <c r="J102" s="10"/>
    </row>
    <row r="103" spans="1:10" ht="12.75">
      <c r="A103" s="9">
        <v>101</v>
      </c>
      <c r="B103" s="21" t="s">
        <v>19</v>
      </c>
      <c r="C103" s="31" t="s">
        <v>191</v>
      </c>
      <c r="D103" s="50" t="s">
        <v>106</v>
      </c>
      <c r="E103" s="33">
        <v>58791.67</v>
      </c>
      <c r="F103" s="32">
        <v>44456</v>
      </c>
      <c r="G103" s="32">
        <v>44432</v>
      </c>
      <c r="H103" s="24">
        <f t="shared" si="3"/>
        <v>-24</v>
      </c>
      <c r="I103" s="10">
        <f t="shared" si="2"/>
        <v>-1411000.08</v>
      </c>
      <c r="J103" s="10"/>
    </row>
    <row r="104" spans="1:10" ht="12.75">
      <c r="A104" s="9">
        <v>102</v>
      </c>
      <c r="B104" s="21" t="s">
        <v>19</v>
      </c>
      <c r="C104" s="31" t="s">
        <v>192</v>
      </c>
      <c r="D104" s="50" t="s">
        <v>107</v>
      </c>
      <c r="E104" s="33">
        <v>28800.39</v>
      </c>
      <c r="F104" s="32">
        <v>44445</v>
      </c>
      <c r="G104" s="32">
        <v>44441</v>
      </c>
      <c r="H104" s="24">
        <f t="shared" si="3"/>
        <v>-4</v>
      </c>
      <c r="I104" s="10">
        <f t="shared" si="2"/>
        <v>-115201.56</v>
      </c>
      <c r="J104" s="10"/>
    </row>
    <row r="105" spans="1:10" ht="26.25">
      <c r="A105" s="9">
        <v>103</v>
      </c>
      <c r="B105" s="21" t="s">
        <v>19</v>
      </c>
      <c r="C105" s="31" t="s">
        <v>193</v>
      </c>
      <c r="D105" s="50" t="s">
        <v>108</v>
      </c>
      <c r="E105" s="33">
        <v>21921.4</v>
      </c>
      <c r="F105" s="32">
        <v>44448</v>
      </c>
      <c r="G105" s="32">
        <v>44445</v>
      </c>
      <c r="H105" s="24">
        <f t="shared" si="3"/>
        <v>-3</v>
      </c>
      <c r="I105" s="10">
        <f t="shared" si="2"/>
        <v>-65764.20000000001</v>
      </c>
      <c r="J105" s="10"/>
    </row>
    <row r="106" spans="1:10" ht="12.75">
      <c r="A106" s="9">
        <v>104</v>
      </c>
      <c r="B106" s="21" t="s">
        <v>19</v>
      </c>
      <c r="C106" s="31">
        <v>195</v>
      </c>
      <c r="D106" s="50" t="s">
        <v>109</v>
      </c>
      <c r="E106" s="33">
        <v>64474.49</v>
      </c>
      <c r="F106" s="32">
        <v>44448</v>
      </c>
      <c r="G106" s="32">
        <v>44445</v>
      </c>
      <c r="H106" s="24">
        <f t="shared" si="3"/>
        <v>-3</v>
      </c>
      <c r="I106" s="10">
        <f t="shared" si="2"/>
        <v>-193423.47</v>
      </c>
      <c r="J106" s="10"/>
    </row>
    <row r="107" spans="1:10" ht="12.75">
      <c r="A107" s="9">
        <v>105</v>
      </c>
      <c r="B107" s="21" t="s">
        <v>19</v>
      </c>
      <c r="C107" s="31" t="s">
        <v>194</v>
      </c>
      <c r="D107" s="50" t="s">
        <v>110</v>
      </c>
      <c r="E107" s="33">
        <v>59.93</v>
      </c>
      <c r="F107" s="32">
        <v>44449</v>
      </c>
      <c r="G107" s="32">
        <v>44427</v>
      </c>
      <c r="H107" s="24">
        <f t="shared" si="3"/>
        <v>-22</v>
      </c>
      <c r="I107" s="10">
        <f t="shared" si="2"/>
        <v>-1318.46</v>
      </c>
      <c r="J107" s="10"/>
    </row>
    <row r="108" spans="1:10" ht="12.75">
      <c r="A108" s="9">
        <v>106</v>
      </c>
      <c r="B108" s="21" t="s">
        <v>19</v>
      </c>
      <c r="C108" s="31" t="s">
        <v>195</v>
      </c>
      <c r="D108" s="50" t="s">
        <v>55</v>
      </c>
      <c r="E108" s="33">
        <v>361.9</v>
      </c>
      <c r="F108" s="32">
        <v>44448</v>
      </c>
      <c r="G108" s="32">
        <v>44427</v>
      </c>
      <c r="H108" s="24">
        <f t="shared" si="3"/>
        <v>-21</v>
      </c>
      <c r="I108" s="10">
        <f t="shared" si="2"/>
        <v>-7599.9</v>
      </c>
      <c r="J108" s="10"/>
    </row>
    <row r="109" spans="1:10" s="5" customFormat="1" ht="12.75">
      <c r="A109" s="9">
        <v>107</v>
      </c>
      <c r="B109" s="21" t="s">
        <v>19</v>
      </c>
      <c r="C109" s="31" t="s">
        <v>196</v>
      </c>
      <c r="D109" s="50" t="s">
        <v>55</v>
      </c>
      <c r="E109" s="33">
        <v>361.9</v>
      </c>
      <c r="F109" s="32">
        <v>44448</v>
      </c>
      <c r="G109" s="32">
        <v>44427</v>
      </c>
      <c r="H109" s="25">
        <f>G109-F109</f>
        <v>-21</v>
      </c>
      <c r="I109" s="10">
        <f t="shared" si="2"/>
        <v>-7599.9</v>
      </c>
      <c r="J109" s="20"/>
    </row>
    <row r="110" spans="1:10" s="5" customFormat="1" ht="12.75">
      <c r="A110" s="9">
        <v>108</v>
      </c>
      <c r="B110" s="21" t="s">
        <v>19</v>
      </c>
      <c r="C110" s="31" t="s">
        <v>197</v>
      </c>
      <c r="D110" s="50" t="s">
        <v>55</v>
      </c>
      <c r="E110" s="33">
        <v>252.83</v>
      </c>
      <c r="F110" s="32">
        <v>44448</v>
      </c>
      <c r="G110" s="32">
        <v>44427</v>
      </c>
      <c r="H110" s="25">
        <f aca="true" t="shared" si="4" ref="H110:H162">G110-F110</f>
        <v>-21</v>
      </c>
      <c r="I110" s="10">
        <f t="shared" si="2"/>
        <v>-5309.43</v>
      </c>
      <c r="J110" s="20"/>
    </row>
    <row r="111" spans="1:10" s="5" customFormat="1" ht="12.75">
      <c r="A111" s="9">
        <v>109</v>
      </c>
      <c r="B111" s="21" t="s">
        <v>19</v>
      </c>
      <c r="C111" s="31" t="s">
        <v>198</v>
      </c>
      <c r="D111" s="50" t="s">
        <v>55</v>
      </c>
      <c r="E111" s="33">
        <v>252.83</v>
      </c>
      <c r="F111" s="32">
        <v>44448</v>
      </c>
      <c r="G111" s="32">
        <v>44427</v>
      </c>
      <c r="H111" s="25">
        <f t="shared" si="4"/>
        <v>-21</v>
      </c>
      <c r="I111" s="10">
        <f t="shared" si="2"/>
        <v>-5309.43</v>
      </c>
      <c r="J111" s="20"/>
    </row>
    <row r="112" spans="1:10" s="5" customFormat="1" ht="12.75">
      <c r="A112" s="9">
        <v>110</v>
      </c>
      <c r="B112" s="21" t="s">
        <v>19</v>
      </c>
      <c r="C112" s="31" t="s">
        <v>199</v>
      </c>
      <c r="D112" s="50" t="s">
        <v>55</v>
      </c>
      <c r="E112" s="33">
        <v>384.2</v>
      </c>
      <c r="F112" s="32">
        <v>44448</v>
      </c>
      <c r="G112" s="32">
        <v>44427</v>
      </c>
      <c r="H112" s="25">
        <f t="shared" si="4"/>
        <v>-21</v>
      </c>
      <c r="I112" s="10">
        <f t="shared" si="2"/>
        <v>-8068.2</v>
      </c>
      <c r="J112" s="20"/>
    </row>
    <row r="113" spans="1:10" s="5" customFormat="1" ht="12.75">
      <c r="A113" s="9">
        <v>111</v>
      </c>
      <c r="B113" s="21" t="s">
        <v>19</v>
      </c>
      <c r="C113" s="31" t="s">
        <v>200</v>
      </c>
      <c r="D113" s="50" t="s">
        <v>42</v>
      </c>
      <c r="E113" s="33">
        <v>916.92</v>
      </c>
      <c r="F113" s="32">
        <v>44456</v>
      </c>
      <c r="G113" s="32">
        <v>44441</v>
      </c>
      <c r="H113" s="25">
        <f t="shared" si="4"/>
        <v>-15</v>
      </c>
      <c r="I113" s="10">
        <f t="shared" si="2"/>
        <v>-13753.8</v>
      </c>
      <c r="J113" s="20"/>
    </row>
    <row r="114" spans="1:10" s="5" customFormat="1" ht="12.75">
      <c r="A114" s="9">
        <v>112</v>
      </c>
      <c r="B114" s="21" t="s">
        <v>19</v>
      </c>
      <c r="C114" s="31">
        <v>9129010471</v>
      </c>
      <c r="D114" s="50" t="s">
        <v>43</v>
      </c>
      <c r="E114" s="33">
        <v>454.62</v>
      </c>
      <c r="F114" s="32">
        <v>44450</v>
      </c>
      <c r="G114" s="32">
        <v>44428</v>
      </c>
      <c r="H114" s="25">
        <f t="shared" si="4"/>
        <v>-22</v>
      </c>
      <c r="I114" s="10">
        <f t="shared" si="2"/>
        <v>-10001.64</v>
      </c>
      <c r="J114" s="20"/>
    </row>
    <row r="115" spans="1:10" s="5" customFormat="1" ht="12.75">
      <c r="A115" s="9">
        <v>113</v>
      </c>
      <c r="B115" s="21" t="s">
        <v>19</v>
      </c>
      <c r="C115" s="31">
        <v>9129010278</v>
      </c>
      <c r="D115" s="50" t="s">
        <v>43</v>
      </c>
      <c r="E115" s="33">
        <v>177</v>
      </c>
      <c r="F115" s="32">
        <v>44450</v>
      </c>
      <c r="G115" s="32">
        <v>44428</v>
      </c>
      <c r="H115" s="25">
        <f t="shared" si="4"/>
        <v>-22</v>
      </c>
      <c r="I115" s="10">
        <f t="shared" si="2"/>
        <v>-3894</v>
      </c>
      <c r="J115" s="20"/>
    </row>
    <row r="116" spans="1:10" s="5" customFormat="1" ht="12.75">
      <c r="A116" s="9">
        <v>114</v>
      </c>
      <c r="B116" s="21" t="s">
        <v>19</v>
      </c>
      <c r="C116" s="31">
        <v>9129010470</v>
      </c>
      <c r="D116" s="50" t="s">
        <v>43</v>
      </c>
      <c r="E116" s="33">
        <v>250.29</v>
      </c>
      <c r="F116" s="32">
        <v>44450</v>
      </c>
      <c r="G116" s="32">
        <v>44428</v>
      </c>
      <c r="H116" s="25">
        <f t="shared" si="4"/>
        <v>-22</v>
      </c>
      <c r="I116" s="10">
        <f t="shared" si="2"/>
        <v>-5506.38</v>
      </c>
      <c r="J116" s="20"/>
    </row>
    <row r="117" spans="1:10" s="5" customFormat="1" ht="12.75">
      <c r="A117" s="9">
        <v>115</v>
      </c>
      <c r="B117" s="21" t="s">
        <v>19</v>
      </c>
      <c r="C117" s="31">
        <v>9129010836</v>
      </c>
      <c r="D117" s="50" t="s">
        <v>43</v>
      </c>
      <c r="E117" s="33">
        <v>40.4</v>
      </c>
      <c r="F117" s="32">
        <v>44450</v>
      </c>
      <c r="G117" s="32">
        <v>44428</v>
      </c>
      <c r="H117" s="25">
        <f t="shared" si="4"/>
        <v>-22</v>
      </c>
      <c r="I117" s="10">
        <f t="shared" si="2"/>
        <v>-888.8</v>
      </c>
      <c r="J117" s="20"/>
    </row>
    <row r="118" spans="1:10" s="5" customFormat="1" ht="12.75">
      <c r="A118" s="9">
        <v>116</v>
      </c>
      <c r="B118" s="21" t="s">
        <v>19</v>
      </c>
      <c r="C118" s="31">
        <v>9129010835</v>
      </c>
      <c r="D118" s="50" t="s">
        <v>43</v>
      </c>
      <c r="E118" s="33">
        <v>7200.72</v>
      </c>
      <c r="F118" s="32">
        <v>44450</v>
      </c>
      <c r="G118" s="32">
        <v>44428</v>
      </c>
      <c r="H118" s="25">
        <f t="shared" si="4"/>
        <v>-22</v>
      </c>
      <c r="I118" s="10">
        <f t="shared" si="2"/>
        <v>-158415.84</v>
      </c>
      <c r="J118" s="20"/>
    </row>
    <row r="119" spans="1:10" s="5" customFormat="1" ht="26.25">
      <c r="A119" s="9">
        <v>117</v>
      </c>
      <c r="B119" s="21" t="s">
        <v>19</v>
      </c>
      <c r="C119" s="31" t="s">
        <v>201</v>
      </c>
      <c r="D119" s="50" t="s">
        <v>52</v>
      </c>
      <c r="E119" s="33">
        <v>212943.45</v>
      </c>
      <c r="F119" s="32">
        <v>44454</v>
      </c>
      <c r="G119" s="32">
        <v>44431</v>
      </c>
      <c r="H119" s="25">
        <f t="shared" si="4"/>
        <v>-23</v>
      </c>
      <c r="I119" s="10">
        <f t="shared" si="2"/>
        <v>-4897699.350000001</v>
      </c>
      <c r="J119" s="20"/>
    </row>
    <row r="120" spans="1:10" s="5" customFormat="1" ht="12.75">
      <c r="A120" s="9">
        <v>118</v>
      </c>
      <c r="B120" s="21" t="s">
        <v>19</v>
      </c>
      <c r="C120" s="31" t="s">
        <v>29</v>
      </c>
      <c r="D120" s="50" t="s">
        <v>111</v>
      </c>
      <c r="E120" s="33">
        <v>14178.8</v>
      </c>
      <c r="F120" s="32">
        <v>44454</v>
      </c>
      <c r="G120" s="32">
        <v>44431</v>
      </c>
      <c r="H120" s="25">
        <f t="shared" si="4"/>
        <v>-23</v>
      </c>
      <c r="I120" s="10">
        <f t="shared" si="2"/>
        <v>-326112.39999999997</v>
      </c>
      <c r="J120" s="20"/>
    </row>
    <row r="121" spans="1:10" s="5" customFormat="1" ht="12.75">
      <c r="A121" s="9">
        <v>119</v>
      </c>
      <c r="B121" s="21" t="s">
        <v>19</v>
      </c>
      <c r="C121" s="31" t="s">
        <v>202</v>
      </c>
      <c r="D121" s="50" t="s">
        <v>112</v>
      </c>
      <c r="E121" s="33">
        <v>17608.5</v>
      </c>
      <c r="F121" s="32">
        <v>44462</v>
      </c>
      <c r="G121" s="32">
        <v>44448</v>
      </c>
      <c r="H121" s="25">
        <f t="shared" si="4"/>
        <v>-14</v>
      </c>
      <c r="I121" s="10">
        <f t="shared" si="2"/>
        <v>-246519</v>
      </c>
      <c r="J121" s="20"/>
    </row>
    <row r="122" spans="1:10" s="5" customFormat="1" ht="12.75">
      <c r="A122" s="9">
        <v>120</v>
      </c>
      <c r="B122" s="21" t="s">
        <v>19</v>
      </c>
      <c r="C122" s="31" t="s">
        <v>203</v>
      </c>
      <c r="D122" s="50" t="s">
        <v>113</v>
      </c>
      <c r="E122" s="33">
        <v>39577.6</v>
      </c>
      <c r="F122" s="32">
        <v>44464</v>
      </c>
      <c r="G122" s="32">
        <v>44448</v>
      </c>
      <c r="H122" s="25">
        <f t="shared" si="4"/>
        <v>-16</v>
      </c>
      <c r="I122" s="10">
        <f t="shared" si="2"/>
        <v>-633241.6</v>
      </c>
      <c r="J122" s="20"/>
    </row>
    <row r="123" spans="1:10" s="5" customFormat="1" ht="12.75">
      <c r="A123" s="9">
        <v>121</v>
      </c>
      <c r="B123" s="21" t="s">
        <v>19</v>
      </c>
      <c r="C123" s="31" t="s">
        <v>204</v>
      </c>
      <c r="D123" s="50" t="s">
        <v>36</v>
      </c>
      <c r="E123" s="33">
        <v>884.33</v>
      </c>
      <c r="F123" s="32">
        <v>44468</v>
      </c>
      <c r="G123" s="32">
        <v>44449</v>
      </c>
      <c r="H123" s="25">
        <f t="shared" si="4"/>
        <v>-19</v>
      </c>
      <c r="I123" s="10">
        <f t="shared" si="2"/>
        <v>-16802.27</v>
      </c>
      <c r="J123" s="20"/>
    </row>
    <row r="124" spans="1:10" s="5" customFormat="1" ht="12.75">
      <c r="A124" s="9">
        <v>122</v>
      </c>
      <c r="B124" s="21" t="s">
        <v>19</v>
      </c>
      <c r="C124" s="31" t="s">
        <v>205</v>
      </c>
      <c r="D124" s="50" t="s">
        <v>36</v>
      </c>
      <c r="E124" s="33">
        <v>288.55</v>
      </c>
      <c r="F124" s="32">
        <v>44468</v>
      </c>
      <c r="G124" s="32">
        <v>44449</v>
      </c>
      <c r="H124" s="25">
        <f t="shared" si="4"/>
        <v>-19</v>
      </c>
      <c r="I124" s="10">
        <f t="shared" si="2"/>
        <v>-5482.45</v>
      </c>
      <c r="J124" s="20"/>
    </row>
    <row r="125" spans="1:10" s="5" customFormat="1" ht="12.75">
      <c r="A125" s="9">
        <v>123</v>
      </c>
      <c r="B125" s="21" t="s">
        <v>19</v>
      </c>
      <c r="C125" s="31">
        <v>2800010352</v>
      </c>
      <c r="D125" s="50" t="s">
        <v>31</v>
      </c>
      <c r="E125" s="33">
        <v>23795.96</v>
      </c>
      <c r="F125" s="32">
        <v>44469</v>
      </c>
      <c r="G125" s="32">
        <v>44453</v>
      </c>
      <c r="H125" s="25">
        <f t="shared" si="4"/>
        <v>-16</v>
      </c>
      <c r="I125" s="10">
        <f t="shared" si="2"/>
        <v>-380735.36</v>
      </c>
      <c r="J125" s="20"/>
    </row>
    <row r="126" spans="1:10" s="5" customFormat="1" ht="12.75">
      <c r="A126" s="9">
        <v>124</v>
      </c>
      <c r="B126" s="21" t="s">
        <v>19</v>
      </c>
      <c r="C126" s="31" t="s">
        <v>206</v>
      </c>
      <c r="D126" s="50" t="s">
        <v>114</v>
      </c>
      <c r="E126" s="33">
        <v>140.13</v>
      </c>
      <c r="F126" s="32">
        <v>44469</v>
      </c>
      <c r="G126" s="32">
        <v>44463</v>
      </c>
      <c r="H126" s="25">
        <f t="shared" si="4"/>
        <v>-6</v>
      </c>
      <c r="I126" s="10">
        <f t="shared" si="2"/>
        <v>-840.78</v>
      </c>
      <c r="J126" s="20"/>
    </row>
    <row r="127" spans="1:10" s="5" customFormat="1" ht="12.75">
      <c r="A127" s="9">
        <v>125</v>
      </c>
      <c r="B127" s="21" t="s">
        <v>19</v>
      </c>
      <c r="C127" s="31" t="s">
        <v>207</v>
      </c>
      <c r="D127" s="50" t="s">
        <v>25</v>
      </c>
      <c r="E127" s="33">
        <v>856.94</v>
      </c>
      <c r="F127" s="32">
        <v>44470</v>
      </c>
      <c r="G127" s="32">
        <v>44446</v>
      </c>
      <c r="H127" s="25">
        <f t="shared" si="4"/>
        <v>-24</v>
      </c>
      <c r="I127" s="10">
        <f t="shared" si="2"/>
        <v>-20566.56</v>
      </c>
      <c r="J127" s="20"/>
    </row>
    <row r="128" spans="1:10" s="5" customFormat="1" ht="12.75">
      <c r="A128" s="9">
        <v>126</v>
      </c>
      <c r="B128" s="21" t="s">
        <v>19</v>
      </c>
      <c r="C128" s="31" t="s">
        <v>208</v>
      </c>
      <c r="D128" s="50" t="s">
        <v>44</v>
      </c>
      <c r="E128" s="33">
        <v>415.12</v>
      </c>
      <c r="F128" s="32">
        <v>44471</v>
      </c>
      <c r="G128" s="32">
        <v>44466</v>
      </c>
      <c r="H128" s="25">
        <f t="shared" si="4"/>
        <v>-5</v>
      </c>
      <c r="I128" s="10">
        <f t="shared" si="2"/>
        <v>-2075.6</v>
      </c>
      <c r="J128" s="20"/>
    </row>
    <row r="129" spans="1:10" s="5" customFormat="1" ht="12.75">
      <c r="A129" s="9">
        <v>127</v>
      </c>
      <c r="B129" s="21" t="s">
        <v>19</v>
      </c>
      <c r="C129" s="31" t="s">
        <v>184</v>
      </c>
      <c r="D129" s="50" t="s">
        <v>115</v>
      </c>
      <c r="E129" s="33">
        <v>4097.1</v>
      </c>
      <c r="F129" s="32">
        <v>44471</v>
      </c>
      <c r="G129" s="32">
        <v>44460</v>
      </c>
      <c r="H129" s="25">
        <f t="shared" si="4"/>
        <v>-11</v>
      </c>
      <c r="I129" s="10">
        <f t="shared" si="2"/>
        <v>-45068.100000000006</v>
      </c>
      <c r="J129" s="20"/>
    </row>
    <row r="130" spans="1:10" s="5" customFormat="1" ht="39">
      <c r="A130" s="9">
        <v>128</v>
      </c>
      <c r="B130" s="21" t="s">
        <v>19</v>
      </c>
      <c r="C130" s="31" t="s">
        <v>209</v>
      </c>
      <c r="D130" s="50" t="s">
        <v>116</v>
      </c>
      <c r="E130" s="33">
        <v>7599.43</v>
      </c>
      <c r="F130" s="32">
        <v>44471</v>
      </c>
      <c r="G130" s="32">
        <v>44463</v>
      </c>
      <c r="H130" s="25">
        <f t="shared" si="4"/>
        <v>-8</v>
      </c>
      <c r="I130" s="10">
        <f t="shared" si="2"/>
        <v>-60795.44</v>
      </c>
      <c r="J130" s="20"/>
    </row>
    <row r="131" spans="1:10" s="5" customFormat="1" ht="12.75">
      <c r="A131" s="9">
        <v>129</v>
      </c>
      <c r="B131" s="21" t="s">
        <v>19</v>
      </c>
      <c r="C131" s="31" t="s">
        <v>210</v>
      </c>
      <c r="D131" s="50" t="s">
        <v>80</v>
      </c>
      <c r="E131" s="33">
        <v>24555.85</v>
      </c>
      <c r="F131" s="32">
        <v>44471</v>
      </c>
      <c r="G131" s="32">
        <v>44447</v>
      </c>
      <c r="H131" s="25">
        <f t="shared" si="4"/>
        <v>-24</v>
      </c>
      <c r="I131" s="10">
        <f t="shared" si="2"/>
        <v>-589340.3999999999</v>
      </c>
      <c r="J131" s="20"/>
    </row>
    <row r="132" spans="1:10" s="5" customFormat="1" ht="12.75">
      <c r="A132" s="9">
        <v>130</v>
      </c>
      <c r="B132" s="21" t="s">
        <v>19</v>
      </c>
      <c r="C132" s="31" t="s">
        <v>211</v>
      </c>
      <c r="D132" s="50" t="s">
        <v>32</v>
      </c>
      <c r="E132" s="33">
        <v>11084.7</v>
      </c>
      <c r="F132" s="32">
        <v>44471</v>
      </c>
      <c r="G132" s="32">
        <v>44455</v>
      </c>
      <c r="H132" s="25">
        <f t="shared" si="4"/>
        <v>-16</v>
      </c>
      <c r="I132" s="10">
        <f aca="true" t="shared" si="5" ref="I132:I162">H132*E132</f>
        <v>-177355.2</v>
      </c>
      <c r="J132" s="20"/>
    </row>
    <row r="133" spans="1:10" s="5" customFormat="1" ht="26.25">
      <c r="A133" s="9">
        <v>131</v>
      </c>
      <c r="B133" s="21" t="s">
        <v>19</v>
      </c>
      <c r="C133" s="31" t="s">
        <v>212</v>
      </c>
      <c r="D133" s="50" t="s">
        <v>117</v>
      </c>
      <c r="E133" s="33">
        <v>33111.26</v>
      </c>
      <c r="F133" s="32">
        <v>44472</v>
      </c>
      <c r="G133" s="32">
        <v>44448</v>
      </c>
      <c r="H133" s="25">
        <f t="shared" si="4"/>
        <v>-24</v>
      </c>
      <c r="I133" s="10">
        <f t="shared" si="5"/>
        <v>-794670.24</v>
      </c>
      <c r="J133" s="20"/>
    </row>
    <row r="134" spans="1:10" s="5" customFormat="1" ht="12.75">
      <c r="A134" s="9">
        <v>132</v>
      </c>
      <c r="B134" s="21" t="s">
        <v>19</v>
      </c>
      <c r="C134" s="31" t="s">
        <v>213</v>
      </c>
      <c r="D134" s="50" t="s">
        <v>115</v>
      </c>
      <c r="E134" s="33">
        <v>6146.17</v>
      </c>
      <c r="F134" s="32">
        <v>44472</v>
      </c>
      <c r="G134" s="32">
        <v>44460</v>
      </c>
      <c r="H134" s="25">
        <f t="shared" si="4"/>
        <v>-12</v>
      </c>
      <c r="I134" s="10">
        <f t="shared" si="5"/>
        <v>-73754.04000000001</v>
      </c>
      <c r="J134" s="20"/>
    </row>
    <row r="135" spans="1:10" s="5" customFormat="1" ht="12.75">
      <c r="A135" s="9">
        <v>133</v>
      </c>
      <c r="B135" s="21" t="s">
        <v>19</v>
      </c>
      <c r="C135" s="31" t="s">
        <v>214</v>
      </c>
      <c r="D135" s="50" t="s">
        <v>118</v>
      </c>
      <c r="E135" s="33">
        <v>16904.35</v>
      </c>
      <c r="F135" s="32">
        <v>44475</v>
      </c>
      <c r="G135" s="32">
        <v>44453</v>
      </c>
      <c r="H135" s="25">
        <f t="shared" si="4"/>
        <v>-22</v>
      </c>
      <c r="I135" s="10">
        <f t="shared" si="5"/>
        <v>-371895.69999999995</v>
      </c>
      <c r="J135" s="20"/>
    </row>
    <row r="136" spans="1:10" s="5" customFormat="1" ht="12.75">
      <c r="A136" s="9">
        <v>134</v>
      </c>
      <c r="B136" s="21" t="s">
        <v>19</v>
      </c>
      <c r="C136" s="31">
        <v>1795</v>
      </c>
      <c r="D136" s="50" t="s">
        <v>30</v>
      </c>
      <c r="E136" s="33">
        <v>8416.08</v>
      </c>
      <c r="F136" s="32">
        <v>44472</v>
      </c>
      <c r="G136" s="32">
        <v>44456</v>
      </c>
      <c r="H136" s="25">
        <f t="shared" si="4"/>
        <v>-16</v>
      </c>
      <c r="I136" s="10">
        <f t="shared" si="5"/>
        <v>-134657.28</v>
      </c>
      <c r="J136" s="20"/>
    </row>
    <row r="137" spans="1:10" s="5" customFormat="1" ht="12.75">
      <c r="A137" s="9">
        <v>135</v>
      </c>
      <c r="B137" s="21" t="s">
        <v>19</v>
      </c>
      <c r="C137" s="31">
        <v>7009809827</v>
      </c>
      <c r="D137" s="50" t="s">
        <v>38</v>
      </c>
      <c r="E137" s="52">
        <v>6200.96</v>
      </c>
      <c r="F137" s="32">
        <v>44479</v>
      </c>
      <c r="G137" s="32">
        <v>44455</v>
      </c>
      <c r="H137" s="25">
        <f t="shared" si="4"/>
        <v>-24</v>
      </c>
      <c r="I137" s="10">
        <f t="shared" si="5"/>
        <v>-148823.04</v>
      </c>
      <c r="J137" s="20"/>
    </row>
    <row r="138" spans="1:10" s="5" customFormat="1" ht="12.75">
      <c r="A138" s="9">
        <v>136</v>
      </c>
      <c r="B138" s="21" t="s">
        <v>19</v>
      </c>
      <c r="C138" s="31">
        <v>67</v>
      </c>
      <c r="D138" s="50" t="s">
        <v>54</v>
      </c>
      <c r="E138" s="33">
        <v>265.73</v>
      </c>
      <c r="F138" s="32">
        <v>44475</v>
      </c>
      <c r="G138" s="32">
        <v>44460</v>
      </c>
      <c r="H138" s="25">
        <f t="shared" si="4"/>
        <v>-15</v>
      </c>
      <c r="I138" s="10">
        <f t="shared" si="5"/>
        <v>-3985.9500000000003</v>
      </c>
      <c r="J138" s="20"/>
    </row>
    <row r="139" spans="1:10" s="5" customFormat="1" ht="12.75">
      <c r="A139" s="9">
        <v>137</v>
      </c>
      <c r="B139" s="21" t="s">
        <v>19</v>
      </c>
      <c r="C139" s="31" t="s">
        <v>215</v>
      </c>
      <c r="D139" s="50" t="s">
        <v>119</v>
      </c>
      <c r="E139" s="33">
        <v>57082.97</v>
      </c>
      <c r="F139" s="32">
        <v>44476</v>
      </c>
      <c r="G139" s="32">
        <v>44448</v>
      </c>
      <c r="H139" s="25">
        <f t="shared" si="4"/>
        <v>-28</v>
      </c>
      <c r="I139" s="10">
        <f t="shared" si="5"/>
        <v>-1598323.1600000001</v>
      </c>
      <c r="J139" s="20"/>
    </row>
    <row r="140" spans="1:10" s="5" customFormat="1" ht="12.75">
      <c r="A140" s="9">
        <v>139</v>
      </c>
      <c r="B140" s="21" t="s">
        <v>19</v>
      </c>
      <c r="C140" s="31">
        <v>2021924281</v>
      </c>
      <c r="D140" s="50" t="s">
        <v>64</v>
      </c>
      <c r="E140" s="33">
        <v>5969.4</v>
      </c>
      <c r="F140" s="32">
        <v>44477</v>
      </c>
      <c r="G140" s="32">
        <v>44459</v>
      </c>
      <c r="H140" s="25">
        <f t="shared" si="4"/>
        <v>-18</v>
      </c>
      <c r="I140" s="10">
        <f t="shared" si="5"/>
        <v>-107449.2</v>
      </c>
      <c r="J140" s="20"/>
    </row>
    <row r="141" spans="1:10" s="5" customFormat="1" ht="12.75">
      <c r="A141" s="9">
        <v>140</v>
      </c>
      <c r="B141" s="21" t="s">
        <v>19</v>
      </c>
      <c r="C141" s="31">
        <v>28</v>
      </c>
      <c r="D141" s="50" t="s">
        <v>120</v>
      </c>
      <c r="E141" s="33">
        <v>29092.19</v>
      </c>
      <c r="F141" s="32">
        <v>44477</v>
      </c>
      <c r="G141" s="32">
        <v>44455</v>
      </c>
      <c r="H141" s="25">
        <f t="shared" si="4"/>
        <v>-22</v>
      </c>
      <c r="I141" s="10">
        <f t="shared" si="5"/>
        <v>-640028.1799999999</v>
      </c>
      <c r="J141" s="20"/>
    </row>
    <row r="142" spans="1:10" s="5" customFormat="1" ht="12.75">
      <c r="A142" s="9">
        <v>141</v>
      </c>
      <c r="B142" s="21" t="s">
        <v>19</v>
      </c>
      <c r="C142" s="31">
        <v>3576</v>
      </c>
      <c r="D142" s="50" t="s">
        <v>121</v>
      </c>
      <c r="E142" s="33">
        <v>39413.12</v>
      </c>
      <c r="F142" s="32">
        <v>44477</v>
      </c>
      <c r="G142" s="32">
        <v>44448</v>
      </c>
      <c r="H142" s="25">
        <f t="shared" si="4"/>
        <v>-29</v>
      </c>
      <c r="I142" s="10">
        <f t="shared" si="5"/>
        <v>-1142980.48</v>
      </c>
      <c r="J142" s="20"/>
    </row>
    <row r="143" spans="1:10" s="5" customFormat="1" ht="26.25">
      <c r="A143" s="9">
        <v>142</v>
      </c>
      <c r="B143" s="21" t="s">
        <v>19</v>
      </c>
      <c r="C143" s="31">
        <v>367</v>
      </c>
      <c r="D143" s="50" t="s">
        <v>122</v>
      </c>
      <c r="E143" s="33">
        <v>445.95</v>
      </c>
      <c r="F143" s="32">
        <v>44478</v>
      </c>
      <c r="G143" s="32">
        <v>44463</v>
      </c>
      <c r="H143" s="25">
        <f t="shared" si="4"/>
        <v>-15</v>
      </c>
      <c r="I143" s="10">
        <f t="shared" si="5"/>
        <v>-6689.25</v>
      </c>
      <c r="J143" s="20"/>
    </row>
    <row r="144" spans="1:10" s="5" customFormat="1" ht="12.75">
      <c r="A144" s="9">
        <v>143</v>
      </c>
      <c r="B144" s="21" t="s">
        <v>19</v>
      </c>
      <c r="C144" s="31" t="s">
        <v>216</v>
      </c>
      <c r="D144" s="50" t="s">
        <v>123</v>
      </c>
      <c r="E144" s="33">
        <v>93265.01</v>
      </c>
      <c r="F144" s="32">
        <v>44478</v>
      </c>
      <c r="G144" s="32">
        <v>44462</v>
      </c>
      <c r="H144" s="25">
        <f t="shared" si="4"/>
        <v>-16</v>
      </c>
      <c r="I144" s="10">
        <f t="shared" si="5"/>
        <v>-1492240.16</v>
      </c>
      <c r="J144" s="20"/>
    </row>
    <row r="145" spans="1:10" s="5" customFormat="1" ht="12.75">
      <c r="A145" s="9">
        <v>144</v>
      </c>
      <c r="B145" s="21" t="s">
        <v>19</v>
      </c>
      <c r="C145" s="31" t="s">
        <v>217</v>
      </c>
      <c r="D145" s="50" t="s">
        <v>124</v>
      </c>
      <c r="E145" s="33">
        <v>33480.42</v>
      </c>
      <c r="F145" s="32">
        <v>44478</v>
      </c>
      <c r="G145" s="32">
        <v>44455</v>
      </c>
      <c r="H145" s="25">
        <f t="shared" si="4"/>
        <v>-23</v>
      </c>
      <c r="I145" s="10">
        <f t="shared" si="5"/>
        <v>-770049.6599999999</v>
      </c>
      <c r="J145" s="20"/>
    </row>
    <row r="146" spans="1:10" s="5" customFormat="1" ht="26.25">
      <c r="A146" s="9">
        <v>145</v>
      </c>
      <c r="B146" s="21" t="s">
        <v>19</v>
      </c>
      <c r="C146" s="31">
        <v>370</v>
      </c>
      <c r="D146" s="50" t="s">
        <v>122</v>
      </c>
      <c r="E146" s="33">
        <v>2686.64</v>
      </c>
      <c r="F146" s="32">
        <v>44478</v>
      </c>
      <c r="G146" s="32">
        <v>44463</v>
      </c>
      <c r="H146" s="25">
        <f t="shared" si="4"/>
        <v>-15</v>
      </c>
      <c r="I146" s="10">
        <f t="shared" si="5"/>
        <v>-40299.6</v>
      </c>
      <c r="J146" s="20"/>
    </row>
    <row r="147" spans="1:10" s="5" customFormat="1" ht="26.25">
      <c r="A147" s="9">
        <v>146</v>
      </c>
      <c r="B147" s="21" t="s">
        <v>19</v>
      </c>
      <c r="C147" s="31" t="s">
        <v>218</v>
      </c>
      <c r="D147" s="50" t="s">
        <v>51</v>
      </c>
      <c r="E147" s="33">
        <v>5906.12</v>
      </c>
      <c r="F147" s="32">
        <v>44479</v>
      </c>
      <c r="G147" s="32">
        <v>44454</v>
      </c>
      <c r="H147" s="25">
        <f t="shared" si="4"/>
        <v>-25</v>
      </c>
      <c r="I147" s="10">
        <f t="shared" si="5"/>
        <v>-147653</v>
      </c>
      <c r="J147" s="20"/>
    </row>
    <row r="148" spans="1:10" s="5" customFormat="1" ht="12.75">
      <c r="A148" s="9">
        <v>148</v>
      </c>
      <c r="B148" s="21" t="s">
        <v>19</v>
      </c>
      <c r="C148" s="31" t="s">
        <v>219</v>
      </c>
      <c r="D148" s="50" t="s">
        <v>42</v>
      </c>
      <c r="E148" s="33">
        <v>686.84</v>
      </c>
      <c r="F148" s="32">
        <v>44482</v>
      </c>
      <c r="G148" s="32">
        <v>44453</v>
      </c>
      <c r="H148" s="25">
        <f t="shared" si="4"/>
        <v>-29</v>
      </c>
      <c r="I148" s="10">
        <f t="shared" si="5"/>
        <v>-19918.36</v>
      </c>
      <c r="J148" s="20"/>
    </row>
    <row r="149" spans="1:10" s="5" customFormat="1" ht="12.75">
      <c r="A149" s="9">
        <v>149</v>
      </c>
      <c r="B149" s="21" t="s">
        <v>19</v>
      </c>
      <c r="C149" s="31">
        <v>9129012524</v>
      </c>
      <c r="D149" s="50" t="s">
        <v>43</v>
      </c>
      <c r="E149" s="33">
        <v>40.4</v>
      </c>
      <c r="F149" s="32">
        <v>44480</v>
      </c>
      <c r="G149" s="32">
        <v>44462</v>
      </c>
      <c r="H149" s="25">
        <f t="shared" si="4"/>
        <v>-18</v>
      </c>
      <c r="I149" s="10">
        <f t="shared" si="5"/>
        <v>-727.1999999999999</v>
      </c>
      <c r="J149" s="20"/>
    </row>
    <row r="150" spans="1:10" s="5" customFormat="1" ht="12.75">
      <c r="A150" s="9">
        <v>150</v>
      </c>
      <c r="B150" s="21" t="s">
        <v>19</v>
      </c>
      <c r="C150" s="31">
        <v>9129012521</v>
      </c>
      <c r="D150" s="50" t="s">
        <v>43</v>
      </c>
      <c r="E150" s="33">
        <v>250.29</v>
      </c>
      <c r="F150" s="32">
        <v>44480</v>
      </c>
      <c r="G150" s="32">
        <v>44459</v>
      </c>
      <c r="H150" s="25">
        <f t="shared" si="4"/>
        <v>-21</v>
      </c>
      <c r="I150" s="10">
        <f t="shared" si="5"/>
        <v>-5256.09</v>
      </c>
      <c r="J150" s="20"/>
    </row>
    <row r="151" spans="1:10" s="5" customFormat="1" ht="12.75">
      <c r="A151" s="9">
        <v>151</v>
      </c>
      <c r="B151" s="21" t="s">
        <v>19</v>
      </c>
      <c r="C151" s="31">
        <v>9129012523</v>
      </c>
      <c r="D151" s="50" t="s">
        <v>43</v>
      </c>
      <c r="E151" s="33">
        <v>7200.72</v>
      </c>
      <c r="F151" s="32">
        <v>44480</v>
      </c>
      <c r="G151" s="32">
        <v>44462</v>
      </c>
      <c r="H151" s="25">
        <f t="shared" si="4"/>
        <v>-18</v>
      </c>
      <c r="I151" s="10">
        <f t="shared" si="5"/>
        <v>-129612.96</v>
      </c>
      <c r="J151" s="20"/>
    </row>
    <row r="152" spans="1:10" s="5" customFormat="1" ht="12.75">
      <c r="A152" s="9">
        <v>152</v>
      </c>
      <c r="B152" s="21" t="s">
        <v>19</v>
      </c>
      <c r="C152" s="31">
        <v>9129012522</v>
      </c>
      <c r="D152" s="50" t="s">
        <v>43</v>
      </c>
      <c r="E152" s="33">
        <v>454.62</v>
      </c>
      <c r="F152" s="32">
        <v>44480</v>
      </c>
      <c r="G152" s="32">
        <v>44462</v>
      </c>
      <c r="H152" s="25">
        <f t="shared" si="4"/>
        <v>-18</v>
      </c>
      <c r="I152" s="10">
        <f t="shared" si="5"/>
        <v>-8183.16</v>
      </c>
      <c r="J152" s="20"/>
    </row>
    <row r="153" spans="1:10" s="5" customFormat="1" ht="12.75">
      <c r="A153" s="9">
        <v>153</v>
      </c>
      <c r="B153" s="21" t="s">
        <v>19</v>
      </c>
      <c r="C153" s="31">
        <v>75</v>
      </c>
      <c r="D153" s="50" t="s">
        <v>58</v>
      </c>
      <c r="E153" s="33">
        <v>594.2</v>
      </c>
      <c r="F153" s="32">
        <v>44481</v>
      </c>
      <c r="G153" s="32">
        <v>44467</v>
      </c>
      <c r="H153" s="25">
        <f t="shared" si="4"/>
        <v>-14</v>
      </c>
      <c r="I153" s="10">
        <f t="shared" si="5"/>
        <v>-8318.800000000001</v>
      </c>
      <c r="J153" s="20"/>
    </row>
    <row r="154" spans="1:10" s="5" customFormat="1" ht="12.75">
      <c r="A154" s="9">
        <v>154</v>
      </c>
      <c r="B154" s="21" t="s">
        <v>19</v>
      </c>
      <c r="C154" s="31">
        <v>7821008448</v>
      </c>
      <c r="D154" s="50" t="s">
        <v>125</v>
      </c>
      <c r="E154" s="33">
        <v>52.02</v>
      </c>
      <c r="F154" s="32">
        <v>44482</v>
      </c>
      <c r="G154" s="32">
        <v>44463</v>
      </c>
      <c r="H154" s="25">
        <f t="shared" si="4"/>
        <v>-19</v>
      </c>
      <c r="I154" s="10">
        <f t="shared" si="5"/>
        <v>-988.3800000000001</v>
      </c>
      <c r="J154" s="20"/>
    </row>
    <row r="155" spans="1:10" s="5" customFormat="1" ht="12.75">
      <c r="A155" s="9">
        <v>155</v>
      </c>
      <c r="B155" s="21" t="s">
        <v>19</v>
      </c>
      <c r="C155" s="31">
        <v>7821008447</v>
      </c>
      <c r="D155" s="50" t="s">
        <v>125</v>
      </c>
      <c r="E155" s="33">
        <v>17841.01</v>
      </c>
      <c r="F155" s="32">
        <v>44482</v>
      </c>
      <c r="G155" s="32">
        <v>44463</v>
      </c>
      <c r="H155" s="25">
        <f t="shared" si="4"/>
        <v>-19</v>
      </c>
      <c r="I155" s="10">
        <f t="shared" si="5"/>
        <v>-338979.18999999994</v>
      </c>
      <c r="J155" s="20"/>
    </row>
    <row r="156" spans="1:10" s="5" customFormat="1" ht="12.75">
      <c r="A156" s="9">
        <v>156</v>
      </c>
      <c r="B156" s="21" t="s">
        <v>19</v>
      </c>
      <c r="C156" s="31">
        <v>416</v>
      </c>
      <c r="D156" s="50" t="s">
        <v>126</v>
      </c>
      <c r="E156" s="33">
        <v>627.99</v>
      </c>
      <c r="F156" s="32">
        <v>44484</v>
      </c>
      <c r="G156" s="32">
        <v>44466</v>
      </c>
      <c r="H156" s="25">
        <f t="shared" si="4"/>
        <v>-18</v>
      </c>
      <c r="I156" s="10">
        <f t="shared" si="5"/>
        <v>-11303.82</v>
      </c>
      <c r="J156" s="20"/>
    </row>
    <row r="157" spans="1:10" s="5" customFormat="1" ht="12.75">
      <c r="A157" s="9">
        <v>157</v>
      </c>
      <c r="B157" s="21" t="s">
        <v>19</v>
      </c>
      <c r="C157" s="31">
        <v>202100441</v>
      </c>
      <c r="D157" s="50" t="s">
        <v>127</v>
      </c>
      <c r="E157" s="33">
        <v>4632.27</v>
      </c>
      <c r="F157" s="32">
        <v>44486</v>
      </c>
      <c r="G157" s="32">
        <v>44466</v>
      </c>
      <c r="H157" s="25">
        <f t="shared" si="4"/>
        <v>-20</v>
      </c>
      <c r="I157" s="10">
        <f t="shared" si="5"/>
        <v>-92645.40000000001</v>
      </c>
      <c r="J157" s="20"/>
    </row>
    <row r="158" spans="1:10" s="5" customFormat="1" ht="12.75">
      <c r="A158" s="9">
        <v>158</v>
      </c>
      <c r="B158" s="21" t="s">
        <v>19</v>
      </c>
      <c r="C158" s="43">
        <v>3</v>
      </c>
      <c r="D158" s="51" t="s">
        <v>128</v>
      </c>
      <c r="E158" s="28">
        <v>583.65</v>
      </c>
      <c r="F158" s="23">
        <v>44392</v>
      </c>
      <c r="G158" s="23">
        <v>44382</v>
      </c>
      <c r="H158" s="25">
        <f t="shared" si="4"/>
        <v>-10</v>
      </c>
      <c r="I158" s="10">
        <f t="shared" si="5"/>
        <v>-5836.5</v>
      </c>
      <c r="J158" s="20"/>
    </row>
    <row r="159" spans="1:10" s="5" customFormat="1" ht="12.75">
      <c r="A159" s="9">
        <v>159</v>
      </c>
      <c r="B159" s="21" t="s">
        <v>19</v>
      </c>
      <c r="C159" s="43" t="s">
        <v>220</v>
      </c>
      <c r="D159" s="51" t="s">
        <v>129</v>
      </c>
      <c r="E159" s="28">
        <v>2040</v>
      </c>
      <c r="F159" s="23">
        <v>44411</v>
      </c>
      <c r="G159" s="23">
        <v>44392</v>
      </c>
      <c r="H159" s="25">
        <f t="shared" si="4"/>
        <v>-19</v>
      </c>
      <c r="I159" s="10">
        <f t="shared" si="5"/>
        <v>-38760</v>
      </c>
      <c r="J159" s="20"/>
    </row>
    <row r="160" spans="1:10" s="5" customFormat="1" ht="26.25">
      <c r="A160" s="9">
        <v>160</v>
      </c>
      <c r="B160" s="21" t="s">
        <v>19</v>
      </c>
      <c r="C160" s="43" t="s">
        <v>221</v>
      </c>
      <c r="D160" s="51" t="s">
        <v>130</v>
      </c>
      <c r="E160" s="28">
        <v>362</v>
      </c>
      <c r="F160" s="23">
        <v>44419</v>
      </c>
      <c r="G160" s="23">
        <v>44399</v>
      </c>
      <c r="H160" s="25">
        <f t="shared" si="4"/>
        <v>-20</v>
      </c>
      <c r="I160" s="10">
        <f t="shared" si="5"/>
        <v>-7240</v>
      </c>
      <c r="J160" s="20"/>
    </row>
    <row r="161" spans="1:10" s="5" customFormat="1" ht="12.75">
      <c r="A161" s="9">
        <v>161</v>
      </c>
      <c r="B161" s="21" t="s">
        <v>19</v>
      </c>
      <c r="C161" s="43" t="s">
        <v>222</v>
      </c>
      <c r="D161" s="51" t="s">
        <v>131</v>
      </c>
      <c r="E161" s="28">
        <v>320</v>
      </c>
      <c r="F161" s="23">
        <v>44433</v>
      </c>
      <c r="G161" s="23">
        <v>44407</v>
      </c>
      <c r="H161" s="25">
        <f t="shared" si="4"/>
        <v>-26</v>
      </c>
      <c r="I161" s="10">
        <f t="shared" si="5"/>
        <v>-8320</v>
      </c>
      <c r="J161" s="20"/>
    </row>
    <row r="162" spans="1:10" s="5" customFormat="1" ht="12.75">
      <c r="A162" s="9">
        <v>162</v>
      </c>
      <c r="B162" s="21" t="s">
        <v>19</v>
      </c>
      <c r="C162" s="43" t="s">
        <v>223</v>
      </c>
      <c r="D162" s="51" t="s">
        <v>132</v>
      </c>
      <c r="E162" s="28">
        <v>91537.53</v>
      </c>
      <c r="F162" s="23">
        <v>44449</v>
      </c>
      <c r="G162" s="23">
        <v>44441</v>
      </c>
      <c r="H162" s="25">
        <f t="shared" si="4"/>
        <v>-8</v>
      </c>
      <c r="I162" s="10">
        <f t="shared" si="5"/>
        <v>-732300.24</v>
      </c>
      <c r="J162" s="20"/>
    </row>
    <row r="163" spans="1:10" ht="15">
      <c r="A163" s="13" t="s">
        <v>5</v>
      </c>
      <c r="B163" s="9"/>
      <c r="C163" s="9"/>
      <c r="D163" s="9"/>
      <c r="E163" s="48">
        <f>SUM(E5:E162)</f>
        <v>5906948.4</v>
      </c>
      <c r="F163" s="26"/>
      <c r="G163" s="23"/>
      <c r="H163" s="27"/>
      <c r="I163" s="22">
        <f>SUM(I5:I162)</f>
        <v>-89028650.42999999</v>
      </c>
      <c r="J163" s="16">
        <f>I163/E163</f>
        <v>-15.071851724657014</v>
      </c>
    </row>
    <row r="165" ht="42" customHeight="1">
      <c r="A165" s="34" t="s">
        <v>60</v>
      </c>
    </row>
    <row r="174" ht="12.75">
      <c r="D174" s="44"/>
    </row>
  </sheetData>
  <sheetProtection/>
  <mergeCells count="6">
    <mergeCell ref="A1:J1"/>
    <mergeCell ref="A3:A4"/>
    <mergeCell ref="E3:E4"/>
    <mergeCell ref="F3:H3"/>
    <mergeCell ref="I3:I4"/>
    <mergeCell ref="J3:J4"/>
  </mergeCells>
  <printOptions horizontalCentered="1"/>
  <pageMargins left="0.7480314960629921" right="0.7480314960629921" top="0.7874015748031497" bottom="0.7874015748031497" header="0.5118110236220472" footer="0.5118110236220472"/>
  <pageSetup fitToHeight="20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Stefanini Tiziana</dc:creator>
  <cp:keywords/>
  <dc:description/>
  <cp:lastModifiedBy>Stefanini Tiziana</cp:lastModifiedBy>
  <cp:lastPrinted>2015-01-23T13:33:52Z</cp:lastPrinted>
  <dcterms:created xsi:type="dcterms:W3CDTF">2015-01-21T10:44:24Z</dcterms:created>
  <dcterms:modified xsi:type="dcterms:W3CDTF">2021-10-06T14:01:18Z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0x010100FC66F9A7D754B040903C9F60AE0448C1</vt:lpwstr>
  </property>
</Properties>
</file>