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<sst xmlns="http://schemas.openxmlformats.org/spreadsheetml/2006/main" count="272" uniqueCount="238">
  <si>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</si>
  <si>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</si>
  <si>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</si>
  <si>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</si>
  <si>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</si>
  <si>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</si>
  <si>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</si>
  <si>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</si>
  <si>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</si>
  <si>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</si>
  <si>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</si>
  <si>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</si>
  <si>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</si>
  <si>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</si>
  <si>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</si>
  <si>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</si>
  <si>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18/PA</t>
  </si>
  <si>
    <t>FATTPA 5_18</t>
  </si>
  <si>
    <t>1/PA</t>
  </si>
  <si>
    <t>6/PA</t>
  </si>
  <si>
    <t>FATTPA 2_18</t>
  </si>
  <si>
    <t>5</t>
  </si>
  <si>
    <t>0000003</t>
  </si>
  <si>
    <t>3</t>
  </si>
  <si>
    <t>NUMERO DI FATTURA</t>
  </si>
  <si>
    <t>INTESTAZIONE</t>
  </si>
  <si>
    <t>MATICMIND S.P.A.</t>
  </si>
  <si>
    <t>CROVETTI DANTE SRL</t>
  </si>
  <si>
    <t>AREA EUROPA S. COOP R.L.</t>
  </si>
  <si>
    <t>CNS CONSORZIO NAZIONALE SERVIZI SOCIETA' COOPERATIVA</t>
  </si>
  <si>
    <t>B.M. MOVITER DI BOMBARDINI GIAMPAOLO</t>
  </si>
  <si>
    <t>EUROCUBE SOCIETA' A RESPONSABILITA' LIMITATA A CAPITALE RIDOTTO</t>
  </si>
  <si>
    <t>TRE C COSTRUZIONI S.R.L.</t>
  </si>
  <si>
    <t>EASY LIFE GROUP SOCIETA' A RESPONSABILITA' LIMITATA</t>
  </si>
  <si>
    <t>TROMBI COSTRUZIONI SRL</t>
  </si>
  <si>
    <t>CAE S.P.A.</t>
  </si>
  <si>
    <t>MORETTI SNC DI MORETTI ALESSIO E C.</t>
  </si>
  <si>
    <t>H</t>
  </si>
  <si>
    <t>I</t>
  </si>
  <si>
    <t>INDICE DI TEMPESTIVITA' DEI PAGAMENTI RIFERITO AL QUARTO TRIMESTRE 2018</t>
  </si>
  <si>
    <t>C120201810008464</t>
  </si>
  <si>
    <t>TELECOM ITALIA S.P.A.</t>
  </si>
  <si>
    <t>8/PA</t>
  </si>
  <si>
    <t>PIZZASEGOLA DIOSCORIDE S.R.L.</t>
  </si>
  <si>
    <t>28</t>
  </si>
  <si>
    <t>GRANDI LAVORI S.C.A.R.L. CONSORZIO STABILE</t>
  </si>
  <si>
    <t>0000001</t>
  </si>
  <si>
    <t>GIOVANNI &amp; CARLO CASSINELLI S.N.C.</t>
  </si>
  <si>
    <t>17/PA</t>
  </si>
  <si>
    <t>ZACCARIA COSTRUZIONI SRL</t>
  </si>
  <si>
    <t>DALLAGIOVANNA LUIGI S.R.L.</t>
  </si>
  <si>
    <t>CAVALLI GIANFRANCO SOCIETA' A RESPONSABILITA' LIMITATA</t>
  </si>
  <si>
    <t>11/0003680</t>
  </si>
  <si>
    <t>11/0003681</t>
  </si>
  <si>
    <t>E11</t>
  </si>
  <si>
    <t>PROGETTI AMBIENTALI INTEGRATI SAS DI MANFREDI MARCELLO E C.</t>
  </si>
  <si>
    <t>LAVETTI CORRADO &amp; GABRIELE S.N.C.</t>
  </si>
  <si>
    <t>000001-2018-E</t>
  </si>
  <si>
    <t>CAPODOGLIO STUDIO DI MATTEO RICCA E MAURO PIERRO S.N.C.</t>
  </si>
  <si>
    <t>1010505180</t>
  </si>
  <si>
    <t>KYOCERA DOCUMENT SOLUTIONS ITALIA S.P.A.</t>
  </si>
  <si>
    <t>7/PA</t>
  </si>
  <si>
    <t>PROTEZIONE E GESTIONE AMBIENTALE S.R.L.</t>
  </si>
  <si>
    <t>50/PA</t>
  </si>
  <si>
    <t>ASEM S.R.L.</t>
  </si>
  <si>
    <t>6</t>
  </si>
  <si>
    <t>C120201810010450</t>
  </si>
  <si>
    <t>1/99</t>
  </si>
  <si>
    <t>CONSORZIO STABILE ARCHE' - SOC. CONSORTILE A R.L.</t>
  </si>
  <si>
    <t>62/B</t>
  </si>
  <si>
    <t>CANOVI COSTRUZIONI SRL</t>
  </si>
  <si>
    <t>63/B</t>
  </si>
  <si>
    <t>10-PA</t>
  </si>
  <si>
    <t>COOPERATIVA FORESTALE PRATIGNANA SOC. COOP</t>
  </si>
  <si>
    <t>FBV1800028</t>
  </si>
  <si>
    <t>FERRARA FIERE CONGRESSI S.R.L.</t>
  </si>
  <si>
    <t>7E/2018</t>
  </si>
  <si>
    <t>EDILSCAVI S.R.L.</t>
  </si>
  <si>
    <t>0002138186</t>
  </si>
  <si>
    <t>MAGGIOLI SPA</t>
  </si>
  <si>
    <t>0002138184</t>
  </si>
  <si>
    <t>0002138185</t>
  </si>
  <si>
    <t>2018903762</t>
  </si>
  <si>
    <t>ENGINEERING INGEGNERIA INFORMATICA S.P.A.</t>
  </si>
  <si>
    <t>000009</t>
  </si>
  <si>
    <t>S.E.M. SRL</t>
  </si>
  <si>
    <t>11 PA 2018</t>
  </si>
  <si>
    <t>EDILGIOSSO SRL</t>
  </si>
  <si>
    <t>P.A.06/18</t>
  </si>
  <si>
    <t>IMPRESA AROLDI LUIGI S.A.S. DI AROLDI CORRADO &amp; C.</t>
  </si>
  <si>
    <t>05/02</t>
  </si>
  <si>
    <t>EDIL SECCHIO SNC DI COLI ERIO E DINO</t>
  </si>
  <si>
    <t>000009-2018-PA</t>
  </si>
  <si>
    <t>RCM IMPRESA DI COSTRUZIONI SNC DI RICÒ MASSIMO, CLAUDIO E IVO</t>
  </si>
  <si>
    <t>FV-184-132</t>
  </si>
  <si>
    <t>1E/2018</t>
  </si>
  <si>
    <t>C.L.A.S. SOCIETA' COOPERATIVA</t>
  </si>
  <si>
    <t>68</t>
  </si>
  <si>
    <t>GEOINVEST S.R.L.</t>
  </si>
  <si>
    <t>7A</t>
  </si>
  <si>
    <t>GEO 3 S.R.L.</t>
  </si>
  <si>
    <t>0000009/P.A</t>
  </si>
  <si>
    <t>SILVA LINO</t>
  </si>
  <si>
    <t>FATTPA 23_18</t>
  </si>
  <si>
    <t>LA MORDENTE SRL</t>
  </si>
  <si>
    <t>45/03</t>
  </si>
  <si>
    <t>MONTANA VALLE DEL LAMONE SOCIETA' COOPERATIVA P.A.</t>
  </si>
  <si>
    <t>STUDIO TOPOGRAFICO GEO-CAD DI MAURIZIO MORGAGNI</t>
  </si>
  <si>
    <t>MM18FPA00515</t>
  </si>
  <si>
    <t>85/2018</t>
  </si>
  <si>
    <t>COSTRUZIONI NASONI S.R.L.</t>
  </si>
  <si>
    <t>FATTPA 9_18</t>
  </si>
  <si>
    <t>C120201811000664</t>
  </si>
  <si>
    <t>P10/2018</t>
  </si>
  <si>
    <t>GIANNINI EMORE SRL</t>
  </si>
  <si>
    <t>FATTPA 1_18</t>
  </si>
  <si>
    <t>ECOTRASP SRL</t>
  </si>
  <si>
    <t>5/PA</t>
  </si>
  <si>
    <t>UGUCCIONI ALBANO</t>
  </si>
  <si>
    <t>0000010/P.A</t>
  </si>
  <si>
    <t>GATTI PAOLO</t>
  </si>
  <si>
    <t>18V1100128</t>
  </si>
  <si>
    <t>VODAFONE AUTOMOTIVE ITALIA S.P.A.</t>
  </si>
  <si>
    <t>COVATI PIETRO &amp; C. S.N.C.</t>
  </si>
  <si>
    <t>000011</t>
  </si>
  <si>
    <t>FATTPA 26_18</t>
  </si>
  <si>
    <t>ACI DIEMME S.N.C. DI DAL COL MARZIA &amp; C.</t>
  </si>
  <si>
    <t>F.LLI SAMBI S.N.C.</t>
  </si>
  <si>
    <t>MM18FPA00538</t>
  </si>
  <si>
    <t>24/PA</t>
  </si>
  <si>
    <t>4/PA</t>
  </si>
  <si>
    <t>D'ADDETTA S.R.L.</t>
  </si>
  <si>
    <t>6/20</t>
  </si>
  <si>
    <t>GRENTI SPA</t>
  </si>
  <si>
    <t>25 PAT</t>
  </si>
  <si>
    <t>CDF COSTRUZIONI S.R.L.</t>
  </si>
  <si>
    <t>52</t>
  </si>
  <si>
    <t>27/FE</t>
  </si>
  <si>
    <t>ABC MARKETING S.R.L.</t>
  </si>
  <si>
    <t>0000008</t>
  </si>
  <si>
    <t>FRATELLI GUARNIERI S.N.C. DI SERGIO E RAG. FABIO GUARNIERI</t>
  </si>
  <si>
    <t>44PA</t>
  </si>
  <si>
    <t>MASTRAGOSTINO FRANCO</t>
  </si>
  <si>
    <t>000012</t>
  </si>
  <si>
    <t>77</t>
  </si>
  <si>
    <t>GELBYSON S.R.L.</t>
  </si>
  <si>
    <t>FPA 21_18</t>
  </si>
  <si>
    <t>BEGANI ANSELMO SRL</t>
  </si>
  <si>
    <t>7/02</t>
  </si>
  <si>
    <t>598</t>
  </si>
  <si>
    <t>ISD S.R.L. - ITALIAN SAFETY DISTRIBUTION</t>
  </si>
  <si>
    <t>HIDROTER SRL</t>
  </si>
  <si>
    <t>FATTPA 3_18</t>
  </si>
  <si>
    <t>14A</t>
  </si>
  <si>
    <t>MALACALZA SRL</t>
  </si>
  <si>
    <t>12/02/2018</t>
  </si>
  <si>
    <t>BERTOIA IMPRESA COSTRUZIONI SRL</t>
  </si>
  <si>
    <t>02/PA/2018</t>
  </si>
  <si>
    <t>BONFATTI SCAVI E DEMOLIZIONI SRL</t>
  </si>
  <si>
    <t>2018     6/E</t>
  </si>
  <si>
    <t>PARENTI COSTRUZIONI SNC DI INCERTI PARENTI PAOLINO E C</t>
  </si>
  <si>
    <t>67/B</t>
  </si>
  <si>
    <t>SP18-00055</t>
  </si>
  <si>
    <t>SPEKTRA S.R.L.</t>
  </si>
  <si>
    <t>21PA</t>
  </si>
  <si>
    <t>TECNOSUOLO S.R.L.</t>
  </si>
  <si>
    <t>FPA 24_18</t>
  </si>
  <si>
    <t>2018     7/E</t>
  </si>
  <si>
    <t>FATTPA 7_18</t>
  </si>
  <si>
    <t>COSTA ROBERTO</t>
  </si>
  <si>
    <t>28-PA</t>
  </si>
  <si>
    <t>TRIDELLO GENNI</t>
  </si>
  <si>
    <t>43/2018</t>
  </si>
  <si>
    <t>VALTIDONE SCAVI S.R.L.</t>
  </si>
  <si>
    <t>27 PAT</t>
  </si>
  <si>
    <t>0000054</t>
  </si>
  <si>
    <t>AB GLOBAL SERVICE S.R.L.</t>
  </si>
  <si>
    <t>2018904887</t>
  </si>
  <si>
    <t>119 E</t>
  </si>
  <si>
    <t>ANTINFORTUNISTICA ROBERTI SAS</t>
  </si>
  <si>
    <t>FATTPA 8_18</t>
  </si>
  <si>
    <t>44/2018-4</t>
  </si>
  <si>
    <t>BIOVERDE SERVIZI S.R.L.</t>
  </si>
  <si>
    <t>6\PA</t>
  </si>
  <si>
    <t>PEVERI COSTRUZIONI GENERALI SRL</t>
  </si>
  <si>
    <t>0000002</t>
  </si>
  <si>
    <t>E348</t>
  </si>
  <si>
    <t>DEGANI S.R.L.</t>
  </si>
  <si>
    <t>472</t>
  </si>
  <si>
    <t>EMILIANA CONGLOMERATI S.P.A</t>
  </si>
  <si>
    <t>41/P</t>
  </si>
  <si>
    <t>GIORDANINO S.P.A.</t>
  </si>
  <si>
    <t>2800014463</t>
  </si>
  <si>
    <t>FASTWEB SPA</t>
  </si>
  <si>
    <t>000002-2018-E</t>
  </si>
  <si>
    <t>176</t>
  </si>
  <si>
    <t>GLOVERTRADE DI ARDISSONE</t>
  </si>
  <si>
    <t>9/PA</t>
  </si>
  <si>
    <t>SCATOLIFICIO CARTOTECNICA CORONA DI NICOLA BETTI</t>
  </si>
  <si>
    <t>40/2018</t>
  </si>
  <si>
    <t>IMPRESA BIGUZZI S.R.L.</t>
  </si>
  <si>
    <t>148</t>
  </si>
  <si>
    <t>ASFALTI PIACENZA S.R.L.</t>
  </si>
  <si>
    <t>16PA</t>
  </si>
  <si>
    <t>990000019/2018</t>
  </si>
  <si>
    <t>POLISTUDIO A.E.S. SOCIETA' DI INGEGNERIA S.R.L.</t>
  </si>
  <si>
    <t>C120201810012729</t>
  </si>
  <si>
    <t>22E/2018</t>
  </si>
  <si>
    <t>GORINI DARIO S.R.L.</t>
  </si>
  <si>
    <t>/FE1</t>
  </si>
  <si>
    <t>LA BATOR SRL</t>
  </si>
  <si>
    <t>E-4</t>
  </si>
  <si>
    <t>SORTINI FRANCO E MARCO S.R.L.</t>
  </si>
  <si>
    <t>UF GROUP SNC DI PETRINI MAURIZIO E C.</t>
  </si>
  <si>
    <t>17PA</t>
  </si>
  <si>
    <t>5/E</t>
  </si>
  <si>
    <t>TEC S.R.L.</t>
  </si>
  <si>
    <t>23/E</t>
  </si>
  <si>
    <t>69/SP</t>
  </si>
  <si>
    <t>TEOREMA SRL</t>
  </si>
  <si>
    <t>25/E</t>
  </si>
  <si>
    <t>000013</t>
  </si>
  <si>
    <t>18V1100138</t>
  </si>
  <si>
    <t>219PA/18</t>
  </si>
  <si>
    <t>A.T.E.R. ASSSOCIAZIONE TEATRALE EMILIA ROMAGNA</t>
  </si>
  <si>
    <t>30/03</t>
  </si>
  <si>
    <t>PASI SRL</t>
  </si>
  <si>
    <t>2PA</t>
  </si>
  <si>
    <t>735/2018/PA</t>
  </si>
  <si>
    <t>LEGISLAZIONE TECNICA -S.R.L.</t>
  </si>
  <si>
    <t>2489/2018</t>
  </si>
  <si>
    <t>ADPARTNERS S.R.L.</t>
  </si>
  <si>
    <t>244/PA</t>
  </si>
  <si>
    <t>SIAC INFORMATICA VENETA S.R.L.</t>
  </si>
  <si>
    <t>133E/2018</t>
  </si>
  <si>
    <t>ILES SRL</t>
  </si>
  <si>
    <t>478</t>
  </si>
  <si>
    <t>FANTASILANDIA SNC DI MANSERVISI UMBERTO E FRATELLI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</si>
</sst>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top"/>
    </xf>
    <xf numFmtId="2" fontId="0" fillId="34" borderId="10" xfId="0" applyNumberFormat="1" applyFill="1" applyBorder="1" applyAlignment="1">
      <alignment horizontal="right" vertical="top"/>
    </xf>
    <xf numFmtId="14" fontId="0" fillId="34" borderId="10" xfId="0" applyNumberForma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zoomScalePageLayoutView="0" workbookViewId="0" topLeftCell="A1">
      <selection activeCell="A46" sqref="A46:H46"/>
    </sheetView>
  </sheetViews>
  <sheetFormatPr defaultColWidth="18.8515625" defaultRowHeight="12.75"/>
  <cols>
    <col min="1" max="1" width="13.57421875" style="1" bestFit="1" customWidth="1"/>
    <col min="2" max="2" width="17.28125" style="1" customWidth="1"/>
    <col min="3" max="3" width="69.57421875" style="1" customWidth="1"/>
    <col min="4" max="4" width="13.57421875" style="2" customWidth="1"/>
    <col min="5" max="5" width="23.421875" style="14" customWidth="1"/>
    <col min="6" max="6" width="18.8515625" style="14" customWidth="1"/>
    <col min="7" max="7" width="13.28125" style="3" customWidth="1"/>
    <col min="8" max="8" width="18.8515625" style="2" customWidth="1"/>
    <col min="9" max="9" width="19.8515625" style="2" customWidth="1"/>
    <col min="10" max="11" width="18.8515625" style="6" customWidth="1"/>
    <col min="12" max="14" width="18.8515625" style="4" customWidth="1"/>
    <col min="15" max="15" width="18.8515625" style="6" customWidth="1"/>
    <col min="16" max="16" width="18.8515625" style="3" customWidth="1"/>
    <col min="17" max="16384" width="18.8515625" style="4" customWidth="1"/>
  </cols>
  <sheetData>
    <row r="1" spans="1:9" ht="12.75">
      <c r="A1" s="29" t="s">
        <v>39</v>
      </c>
      <c r="B1" s="30"/>
      <c r="C1" s="30"/>
      <c r="D1" s="30"/>
      <c r="E1" s="30"/>
      <c r="F1" s="30"/>
      <c r="G1" s="30"/>
      <c r="H1" s="30"/>
      <c r="I1" s="31"/>
    </row>
    <row r="2" spans="1:10" ht="12.75">
      <c r="A2" s="15" t="s">
        <v>9</v>
      </c>
      <c r="B2" s="19" t="s">
        <v>10</v>
      </c>
      <c r="C2" s="17" t="s">
        <v>0</v>
      </c>
      <c r="D2" s="17" t="s">
        <v>11</v>
      </c>
      <c r="E2" s="20" t="s">
        <v>12</v>
      </c>
      <c r="F2" s="19" t="s">
        <v>13</v>
      </c>
      <c r="G2" s="19" t="s">
        <v>14</v>
      </c>
      <c r="H2" s="19" t="s">
        <v>37</v>
      </c>
      <c r="I2" s="25" t="s">
        <v>38</v>
      </c>
      <c r="J2" s="24" t="s">
        <v>38</v>
      </c>
    </row>
    <row r="3" spans="1:9" ht="12.75">
      <c r="A3" s="32" t="s">
        <v>1</v>
      </c>
      <c r="B3" s="22"/>
      <c r="C3" s="22"/>
      <c r="D3" s="32" t="s">
        <v>2</v>
      </c>
      <c r="E3" s="34" t="s">
        <v>15</v>
      </c>
      <c r="F3" s="35"/>
      <c r="G3" s="36"/>
      <c r="H3" s="32" t="s">
        <v>5</v>
      </c>
      <c r="I3" s="32" t="s">
        <v>7</v>
      </c>
    </row>
    <row r="4" spans="1:9" s="7" customFormat="1" ht="51">
      <c r="A4" s="33"/>
      <c r="B4" s="23" t="s">
        <v>24</v>
      </c>
      <c r="C4" s="23" t="s">
        <v>25</v>
      </c>
      <c r="D4" s="33"/>
      <c r="E4" s="8" t="s">
        <v>3</v>
      </c>
      <c r="F4" s="8" t="s">
        <v>4</v>
      </c>
      <c r="G4" s="9" t="s">
        <v>6</v>
      </c>
      <c r="H4" s="33"/>
      <c r="I4" s="33"/>
    </row>
    <row r="5" spans="1:16" ht="12.75">
      <c r="A5" s="10">
        <v>1</v>
      </c>
      <c r="B5" s="26" t="s">
        <v>40</v>
      </c>
      <c r="C5" s="26" t="s">
        <v>41</v>
      </c>
      <c r="D5" s="27">
        <v>437.8</v>
      </c>
      <c r="E5" s="28">
        <v>43432</v>
      </c>
      <c r="F5" s="28">
        <v>43413</v>
      </c>
      <c r="G5" s="11">
        <f>F5-E5</f>
        <v>-19</v>
      </c>
      <c r="H5" s="12">
        <f>G5*D5</f>
        <v>-8318.2</v>
      </c>
      <c r="I5" s="12"/>
      <c r="J5" s="4"/>
      <c r="K5" s="4"/>
      <c r="O5" s="4"/>
      <c r="P5" s="4"/>
    </row>
    <row r="6" spans="1:16" ht="12.75">
      <c r="A6" s="10">
        <v>2</v>
      </c>
      <c r="B6" s="26" t="s">
        <v>42</v>
      </c>
      <c r="C6" s="26" t="s">
        <v>43</v>
      </c>
      <c r="D6" s="27">
        <v>19365.72</v>
      </c>
      <c r="E6" s="28">
        <v>43379</v>
      </c>
      <c r="F6" s="28">
        <v>43375</v>
      </c>
      <c r="G6" s="11">
        <f aca="true" t="shared" si="0" ref="G6:G69">F6-E6</f>
        <v>-4</v>
      </c>
      <c r="H6" s="12">
        <f aca="true" t="shared" si="1" ref="H6:H69">G6*D6</f>
        <v>-77462.88</v>
      </c>
      <c r="I6" s="12"/>
      <c r="J6" s="4"/>
      <c r="K6" s="4"/>
      <c r="O6" s="4"/>
      <c r="P6" s="4"/>
    </row>
    <row r="7" spans="1:16" ht="12.75">
      <c r="A7" s="10">
        <v>3</v>
      </c>
      <c r="B7" s="26" t="s">
        <v>44</v>
      </c>
      <c r="C7" s="26" t="s">
        <v>45</v>
      </c>
      <c r="D7" s="27">
        <v>47820</v>
      </c>
      <c r="E7" s="28">
        <v>43383</v>
      </c>
      <c r="F7" s="28">
        <v>43382</v>
      </c>
      <c r="G7" s="11">
        <f t="shared" si="0"/>
        <v>-1</v>
      </c>
      <c r="H7" s="12">
        <f t="shared" si="1"/>
        <v>-47820</v>
      </c>
      <c r="I7" s="12"/>
      <c r="J7" s="4"/>
      <c r="K7" s="4"/>
      <c r="O7" s="4"/>
      <c r="P7" s="4"/>
    </row>
    <row r="8" spans="1:16" ht="12.75">
      <c r="A8" s="10">
        <v>4</v>
      </c>
      <c r="B8" s="26" t="s">
        <v>46</v>
      </c>
      <c r="C8" s="26" t="s">
        <v>47</v>
      </c>
      <c r="D8" s="27">
        <v>13742.63</v>
      </c>
      <c r="E8" s="28">
        <v>43383</v>
      </c>
      <c r="F8" s="28">
        <v>43376</v>
      </c>
      <c r="G8" s="11">
        <f t="shared" si="0"/>
        <v>-7</v>
      </c>
      <c r="H8" s="12">
        <f t="shared" si="1"/>
        <v>-96198.40999999999</v>
      </c>
      <c r="I8" s="12"/>
      <c r="J8" s="4"/>
      <c r="K8" s="4"/>
      <c r="O8" s="4"/>
      <c r="P8" s="4"/>
    </row>
    <row r="9" spans="1:16" ht="12.75">
      <c r="A9" s="10">
        <v>5</v>
      </c>
      <c r="B9" s="26" t="s">
        <v>48</v>
      </c>
      <c r="C9" s="26" t="s">
        <v>49</v>
      </c>
      <c r="D9" s="27">
        <v>47524.64</v>
      </c>
      <c r="E9" s="28">
        <v>43386</v>
      </c>
      <c r="F9" s="28">
        <v>43382</v>
      </c>
      <c r="G9" s="11">
        <f t="shared" si="0"/>
        <v>-4</v>
      </c>
      <c r="H9" s="12">
        <f t="shared" si="1"/>
        <v>-190098.56</v>
      </c>
      <c r="I9" s="12"/>
      <c r="J9" s="4"/>
      <c r="K9" s="4"/>
      <c r="O9" s="4"/>
      <c r="P9" s="4"/>
    </row>
    <row r="10" spans="1:16" ht="12.75">
      <c r="A10" s="37">
        <v>6</v>
      </c>
      <c r="B10" s="38" t="s">
        <v>16</v>
      </c>
      <c r="C10" s="38" t="s">
        <v>50</v>
      </c>
      <c r="D10" s="39">
        <v>39838.71</v>
      </c>
      <c r="E10" s="40">
        <v>43386</v>
      </c>
      <c r="F10" s="40">
        <v>43388</v>
      </c>
      <c r="G10" s="41">
        <f t="shared" si="0"/>
        <v>2</v>
      </c>
      <c r="H10" s="42">
        <f t="shared" si="1"/>
        <v>79677.42</v>
      </c>
      <c r="I10" s="12"/>
      <c r="J10" s="4"/>
      <c r="K10" s="4"/>
      <c r="O10" s="4"/>
      <c r="P10" s="4"/>
    </row>
    <row r="11" spans="1:16" ht="12.75">
      <c r="A11" s="37">
        <v>7</v>
      </c>
      <c r="B11" s="38" t="s">
        <v>19</v>
      </c>
      <c r="C11" s="38" t="s">
        <v>51</v>
      </c>
      <c r="D11" s="39">
        <v>35806.45</v>
      </c>
      <c r="E11" s="40">
        <v>43387</v>
      </c>
      <c r="F11" s="40">
        <v>43388</v>
      </c>
      <c r="G11" s="41">
        <f t="shared" si="0"/>
        <v>1</v>
      </c>
      <c r="H11" s="42">
        <f t="shared" si="1"/>
        <v>35806.45</v>
      </c>
      <c r="I11" s="12"/>
      <c r="J11" s="4"/>
      <c r="K11" s="4"/>
      <c r="O11" s="4"/>
      <c r="P11" s="4"/>
    </row>
    <row r="12" spans="1:9" s="5" customFormat="1" ht="12.75">
      <c r="A12" s="10">
        <v>8</v>
      </c>
      <c r="B12" s="26" t="s">
        <v>52</v>
      </c>
      <c r="C12" s="26" t="s">
        <v>29</v>
      </c>
      <c r="D12" s="27">
        <v>203.49</v>
      </c>
      <c r="E12" s="28">
        <v>43390</v>
      </c>
      <c r="F12" s="28">
        <v>43381</v>
      </c>
      <c r="G12" s="11">
        <f t="shared" si="0"/>
        <v>-9</v>
      </c>
      <c r="H12" s="12">
        <f t="shared" si="1"/>
        <v>-1831.41</v>
      </c>
      <c r="I12" s="13"/>
    </row>
    <row r="13" spans="1:16" ht="12.75">
      <c r="A13" s="10">
        <v>9</v>
      </c>
      <c r="B13" s="26" t="s">
        <v>53</v>
      </c>
      <c r="C13" s="26" t="s">
        <v>29</v>
      </c>
      <c r="D13" s="27">
        <v>270.59</v>
      </c>
      <c r="E13" s="28">
        <v>43390</v>
      </c>
      <c r="F13" s="28">
        <v>43381</v>
      </c>
      <c r="G13" s="11">
        <f t="shared" si="0"/>
        <v>-9</v>
      </c>
      <c r="H13" s="12">
        <f t="shared" si="1"/>
        <v>-2435.31</v>
      </c>
      <c r="I13" s="12"/>
      <c r="J13" s="4"/>
      <c r="K13" s="4"/>
      <c r="O13" s="4"/>
      <c r="P13" s="4"/>
    </row>
    <row r="14" spans="1:16" ht="12.75">
      <c r="A14" s="10">
        <v>10</v>
      </c>
      <c r="B14" s="26" t="s">
        <v>54</v>
      </c>
      <c r="C14" s="26" t="s">
        <v>55</v>
      </c>
      <c r="D14" s="27">
        <v>3892.09</v>
      </c>
      <c r="E14" s="28">
        <v>43392</v>
      </c>
      <c r="F14" s="28">
        <v>43382</v>
      </c>
      <c r="G14" s="11">
        <f t="shared" si="0"/>
        <v>-10</v>
      </c>
      <c r="H14" s="12">
        <f t="shared" si="1"/>
        <v>-38920.9</v>
      </c>
      <c r="I14" s="12"/>
      <c r="J14" s="4"/>
      <c r="K14" s="4"/>
      <c r="O14" s="4"/>
      <c r="P14" s="4"/>
    </row>
    <row r="15" spans="1:16" ht="12.75">
      <c r="A15" s="10">
        <v>11</v>
      </c>
      <c r="B15" s="26" t="s">
        <v>18</v>
      </c>
      <c r="C15" s="26" t="s">
        <v>56</v>
      </c>
      <c r="D15" s="27">
        <v>22391.95</v>
      </c>
      <c r="E15" s="28">
        <v>43393</v>
      </c>
      <c r="F15" s="28">
        <v>43384</v>
      </c>
      <c r="G15" s="11">
        <f t="shared" si="0"/>
        <v>-9</v>
      </c>
      <c r="H15" s="12">
        <f t="shared" si="1"/>
        <v>-201527.55000000002</v>
      </c>
      <c r="I15" s="12"/>
      <c r="J15" s="4"/>
      <c r="K15" s="4"/>
      <c r="O15" s="4"/>
      <c r="P15" s="4"/>
    </row>
    <row r="16" spans="1:16" ht="12.75">
      <c r="A16" s="10">
        <v>12</v>
      </c>
      <c r="B16" s="26" t="s">
        <v>57</v>
      </c>
      <c r="C16" s="26" t="s">
        <v>58</v>
      </c>
      <c r="D16" s="27">
        <v>5709.02</v>
      </c>
      <c r="E16" s="28">
        <v>43398</v>
      </c>
      <c r="F16" s="28">
        <v>43391</v>
      </c>
      <c r="G16" s="11">
        <f t="shared" si="0"/>
        <v>-7</v>
      </c>
      <c r="H16" s="12">
        <f t="shared" si="1"/>
        <v>-39963.14</v>
      </c>
      <c r="I16" s="12"/>
      <c r="J16" s="4"/>
      <c r="K16" s="4"/>
      <c r="O16" s="4"/>
      <c r="P16" s="4"/>
    </row>
    <row r="17" spans="1:16" ht="12.75">
      <c r="A17" s="10">
        <v>13</v>
      </c>
      <c r="B17" s="26" t="s">
        <v>59</v>
      </c>
      <c r="C17" s="26" t="s">
        <v>60</v>
      </c>
      <c r="D17" s="27">
        <v>2720.95</v>
      </c>
      <c r="E17" s="28">
        <v>43401</v>
      </c>
      <c r="F17" s="28">
        <v>43383</v>
      </c>
      <c r="G17" s="11">
        <f t="shared" si="0"/>
        <v>-18</v>
      </c>
      <c r="H17" s="12">
        <f t="shared" si="1"/>
        <v>-48977.1</v>
      </c>
      <c r="I17" s="12"/>
      <c r="J17" s="4"/>
      <c r="K17" s="4"/>
      <c r="O17" s="4"/>
      <c r="P17" s="4"/>
    </row>
    <row r="18" spans="1:16" ht="12.75">
      <c r="A18" s="10">
        <v>14</v>
      </c>
      <c r="B18" s="26" t="s">
        <v>61</v>
      </c>
      <c r="C18" s="26" t="s">
        <v>62</v>
      </c>
      <c r="D18" s="27">
        <v>14864.75</v>
      </c>
      <c r="E18" s="28">
        <v>43401</v>
      </c>
      <c r="F18" s="28">
        <v>43390</v>
      </c>
      <c r="G18" s="11">
        <f t="shared" si="0"/>
        <v>-11</v>
      </c>
      <c r="H18" s="12">
        <f t="shared" si="1"/>
        <v>-163512.25</v>
      </c>
      <c r="I18" s="12"/>
      <c r="J18" s="4"/>
      <c r="K18" s="4"/>
      <c r="O18" s="4"/>
      <c r="P18" s="4"/>
    </row>
    <row r="19" spans="1:16" ht="12.75">
      <c r="A19" s="10">
        <v>15</v>
      </c>
      <c r="B19" s="26" t="s">
        <v>63</v>
      </c>
      <c r="C19" s="26" t="s">
        <v>64</v>
      </c>
      <c r="D19" s="27">
        <v>1260</v>
      </c>
      <c r="E19" s="28">
        <v>43401</v>
      </c>
      <c r="F19" s="28">
        <v>43382</v>
      </c>
      <c r="G19" s="11">
        <f t="shared" si="0"/>
        <v>-19</v>
      </c>
      <c r="H19" s="12">
        <f t="shared" si="1"/>
        <v>-23940</v>
      </c>
      <c r="I19" s="12"/>
      <c r="J19" s="4"/>
      <c r="K19" s="4"/>
      <c r="O19" s="4"/>
      <c r="P19" s="4"/>
    </row>
    <row r="20" spans="1:16" ht="12.75">
      <c r="A20" s="10">
        <v>16</v>
      </c>
      <c r="B20" s="26" t="s">
        <v>65</v>
      </c>
      <c r="C20" s="26" t="s">
        <v>34</v>
      </c>
      <c r="D20" s="27">
        <v>35792.55</v>
      </c>
      <c r="E20" s="28">
        <v>43401</v>
      </c>
      <c r="F20" s="28">
        <v>43396</v>
      </c>
      <c r="G20" s="11">
        <f t="shared" si="0"/>
        <v>-5</v>
      </c>
      <c r="H20" s="12">
        <f t="shared" si="1"/>
        <v>-178962.75</v>
      </c>
      <c r="I20" s="12"/>
      <c r="J20" s="4"/>
      <c r="K20" s="4"/>
      <c r="O20" s="4"/>
      <c r="P20" s="4"/>
    </row>
    <row r="21" spans="1:16" ht="12.75">
      <c r="A21" s="10">
        <v>17</v>
      </c>
      <c r="B21" s="26" t="s">
        <v>66</v>
      </c>
      <c r="C21" s="26" t="s">
        <v>41</v>
      </c>
      <c r="D21" s="27">
        <v>1675.44</v>
      </c>
      <c r="E21" s="28">
        <v>43413</v>
      </c>
      <c r="F21" s="28">
        <v>43396</v>
      </c>
      <c r="G21" s="11">
        <f t="shared" si="0"/>
        <v>-17</v>
      </c>
      <c r="H21" s="12">
        <f t="shared" si="1"/>
        <v>-28482.48</v>
      </c>
      <c r="I21" s="12"/>
      <c r="J21" s="4"/>
      <c r="K21" s="4"/>
      <c r="O21" s="4"/>
      <c r="P21" s="4"/>
    </row>
    <row r="22" spans="1:16" ht="14.25" customHeight="1">
      <c r="A22" s="10">
        <v>18</v>
      </c>
      <c r="B22" s="26" t="s">
        <v>67</v>
      </c>
      <c r="C22" s="26" t="s">
        <v>68</v>
      </c>
      <c r="D22" s="27">
        <v>153747</v>
      </c>
      <c r="E22" s="28">
        <v>43401</v>
      </c>
      <c r="F22" s="28">
        <v>43384</v>
      </c>
      <c r="G22" s="11">
        <f t="shared" si="0"/>
        <v>-17</v>
      </c>
      <c r="H22" s="13">
        <f t="shared" si="1"/>
        <v>-2613699</v>
      </c>
      <c r="I22" s="12"/>
      <c r="J22" s="4"/>
      <c r="K22" s="4"/>
      <c r="O22" s="4"/>
      <c r="P22" s="4"/>
    </row>
    <row r="23" spans="1:16" ht="12.75">
      <c r="A23" s="10">
        <v>19</v>
      </c>
      <c r="B23" s="26" t="s">
        <v>69</v>
      </c>
      <c r="C23" s="26" t="s">
        <v>70</v>
      </c>
      <c r="D23" s="27">
        <v>5767.02</v>
      </c>
      <c r="E23" s="28">
        <v>43404</v>
      </c>
      <c r="F23" s="28">
        <v>43391</v>
      </c>
      <c r="G23" s="11">
        <f t="shared" si="0"/>
        <v>-13</v>
      </c>
      <c r="H23" s="13">
        <f t="shared" si="1"/>
        <v>-74971.26000000001</v>
      </c>
      <c r="I23" s="12"/>
      <c r="J23" s="4"/>
      <c r="K23" s="4"/>
      <c r="O23" s="4"/>
      <c r="P23" s="4"/>
    </row>
    <row r="24" spans="1:16" ht="12.75">
      <c r="A24" s="10">
        <v>20</v>
      </c>
      <c r="B24" s="26" t="s">
        <v>71</v>
      </c>
      <c r="C24" s="26" t="s">
        <v>70</v>
      </c>
      <c r="D24" s="27">
        <v>33714.47</v>
      </c>
      <c r="E24" s="28">
        <v>43404</v>
      </c>
      <c r="F24" s="28">
        <v>43391</v>
      </c>
      <c r="G24" s="11">
        <f t="shared" si="0"/>
        <v>-13</v>
      </c>
      <c r="H24" s="12">
        <f t="shared" si="1"/>
        <v>-438288.11</v>
      </c>
      <c r="I24" s="12"/>
      <c r="J24" s="4"/>
      <c r="K24" s="4"/>
      <c r="O24" s="4"/>
      <c r="P24" s="4"/>
    </row>
    <row r="25" spans="1:16" ht="12.75">
      <c r="A25" s="10">
        <v>21</v>
      </c>
      <c r="B25" s="26" t="s">
        <v>72</v>
      </c>
      <c r="C25" s="26" t="s">
        <v>73</v>
      </c>
      <c r="D25" s="27">
        <v>26526.46</v>
      </c>
      <c r="E25" s="28">
        <v>43406</v>
      </c>
      <c r="F25" s="28">
        <v>43391</v>
      </c>
      <c r="G25" s="11">
        <f t="shared" si="0"/>
        <v>-15</v>
      </c>
      <c r="H25" s="12">
        <f t="shared" si="1"/>
        <v>-397896.89999999997</v>
      </c>
      <c r="I25" s="12"/>
      <c r="J25" s="4"/>
      <c r="K25" s="4"/>
      <c r="O25" s="4"/>
      <c r="P25" s="4"/>
    </row>
    <row r="26" spans="1:16" ht="12.75">
      <c r="A26" s="10">
        <v>22</v>
      </c>
      <c r="B26" s="26" t="s">
        <v>74</v>
      </c>
      <c r="C26" s="26" t="s">
        <v>75</v>
      </c>
      <c r="D26" s="27">
        <v>5254</v>
      </c>
      <c r="E26" s="28">
        <v>43406</v>
      </c>
      <c r="F26" s="28">
        <v>43391</v>
      </c>
      <c r="G26" s="11">
        <f t="shared" si="0"/>
        <v>-15</v>
      </c>
      <c r="H26" s="12">
        <f t="shared" si="1"/>
        <v>-78810</v>
      </c>
      <c r="I26" s="12"/>
      <c r="J26" s="4"/>
      <c r="K26" s="4"/>
      <c r="O26" s="4"/>
      <c r="P26" s="4"/>
    </row>
    <row r="27" spans="1:16" ht="12.75">
      <c r="A27" s="10">
        <v>23</v>
      </c>
      <c r="B27" s="26" t="s">
        <v>76</v>
      </c>
      <c r="C27" s="26" t="s">
        <v>77</v>
      </c>
      <c r="D27" s="27">
        <v>64007.38</v>
      </c>
      <c r="E27" s="28">
        <v>43406</v>
      </c>
      <c r="F27" s="28">
        <v>43395</v>
      </c>
      <c r="G27" s="11">
        <f t="shared" si="0"/>
        <v>-11</v>
      </c>
      <c r="H27" s="12">
        <f t="shared" si="1"/>
        <v>-704081.1799999999</v>
      </c>
      <c r="I27" s="12"/>
      <c r="J27" s="4"/>
      <c r="K27" s="4"/>
      <c r="O27" s="4"/>
      <c r="P27" s="4"/>
    </row>
    <row r="28" spans="1:16" ht="12.75">
      <c r="A28" s="10">
        <v>24</v>
      </c>
      <c r="B28" s="26" t="s">
        <v>78</v>
      </c>
      <c r="C28" s="26" t="s">
        <v>79</v>
      </c>
      <c r="D28" s="27">
        <v>350.24</v>
      </c>
      <c r="E28" s="28">
        <v>43406</v>
      </c>
      <c r="F28" s="28">
        <v>43384</v>
      </c>
      <c r="G28" s="11">
        <f t="shared" si="0"/>
        <v>-22</v>
      </c>
      <c r="H28" s="12">
        <f t="shared" si="1"/>
        <v>-7705.280000000001</v>
      </c>
      <c r="I28" s="12"/>
      <c r="J28" s="4"/>
      <c r="K28" s="4"/>
      <c r="O28" s="4"/>
      <c r="P28" s="4"/>
    </row>
    <row r="29" spans="1:16" ht="12.75">
      <c r="A29" s="10">
        <v>25</v>
      </c>
      <c r="B29" s="26" t="s">
        <v>80</v>
      </c>
      <c r="C29" s="26" t="s">
        <v>79</v>
      </c>
      <c r="D29" s="27">
        <v>350.24</v>
      </c>
      <c r="E29" s="28">
        <v>43406</v>
      </c>
      <c r="F29" s="28">
        <v>43384</v>
      </c>
      <c r="G29" s="11">
        <f t="shared" si="0"/>
        <v>-22</v>
      </c>
      <c r="H29" s="12">
        <f t="shared" si="1"/>
        <v>-7705.280000000001</v>
      </c>
      <c r="I29" s="12"/>
      <c r="J29" s="4"/>
      <c r="K29" s="4"/>
      <c r="O29" s="4"/>
      <c r="P29" s="4"/>
    </row>
    <row r="30" spans="1:16" ht="12.75">
      <c r="A30" s="10">
        <v>26</v>
      </c>
      <c r="B30" s="26" t="s">
        <v>81</v>
      </c>
      <c r="C30" s="26" t="s">
        <v>79</v>
      </c>
      <c r="D30" s="27">
        <v>350.24</v>
      </c>
      <c r="E30" s="28">
        <v>43406</v>
      </c>
      <c r="F30" s="28">
        <v>43384</v>
      </c>
      <c r="G30" s="11">
        <f t="shared" si="0"/>
        <v>-22</v>
      </c>
      <c r="H30" s="12">
        <f t="shared" si="1"/>
        <v>-7705.280000000001</v>
      </c>
      <c r="I30" s="12"/>
      <c r="J30" s="4"/>
      <c r="K30" s="4"/>
      <c r="O30" s="4"/>
      <c r="P30" s="4"/>
    </row>
    <row r="31" spans="1:16" ht="12.75">
      <c r="A31" s="10">
        <v>27</v>
      </c>
      <c r="B31" s="26" t="s">
        <v>82</v>
      </c>
      <c r="C31" s="26" t="s">
        <v>83</v>
      </c>
      <c r="D31" s="27">
        <v>20188.55</v>
      </c>
      <c r="E31" s="28">
        <v>43406</v>
      </c>
      <c r="F31" s="28">
        <v>43395</v>
      </c>
      <c r="G31" s="11">
        <f t="shared" si="0"/>
        <v>-11</v>
      </c>
      <c r="H31" s="12">
        <f t="shared" si="1"/>
        <v>-222074.05</v>
      </c>
      <c r="I31" s="12"/>
      <c r="J31" s="4"/>
      <c r="K31" s="4"/>
      <c r="O31" s="4"/>
      <c r="P31" s="4"/>
    </row>
    <row r="32" spans="1:16" ht="12.75">
      <c r="A32" s="10">
        <v>28</v>
      </c>
      <c r="B32" s="26" t="s">
        <v>23</v>
      </c>
      <c r="C32" s="26" t="s">
        <v>30</v>
      </c>
      <c r="D32" s="27">
        <v>200.17</v>
      </c>
      <c r="E32" s="28">
        <v>43407</v>
      </c>
      <c r="F32" s="28">
        <v>43395</v>
      </c>
      <c r="G32" s="11">
        <f t="shared" si="0"/>
        <v>-12</v>
      </c>
      <c r="H32" s="12">
        <f t="shared" si="1"/>
        <v>-2402.04</v>
      </c>
      <c r="I32" s="12"/>
      <c r="J32" s="4"/>
      <c r="K32" s="4"/>
      <c r="O32" s="4"/>
      <c r="P32" s="4"/>
    </row>
    <row r="33" spans="1:16" ht="12.75">
      <c r="A33" s="10">
        <v>29</v>
      </c>
      <c r="B33" s="26" t="s">
        <v>84</v>
      </c>
      <c r="C33" s="26" t="s">
        <v>85</v>
      </c>
      <c r="D33" s="27">
        <v>40055.49</v>
      </c>
      <c r="E33" s="28">
        <v>43407</v>
      </c>
      <c r="F33" s="28">
        <v>43395</v>
      </c>
      <c r="G33" s="11">
        <f t="shared" si="0"/>
        <v>-12</v>
      </c>
      <c r="H33" s="12">
        <f t="shared" si="1"/>
        <v>-480665.88</v>
      </c>
      <c r="I33" s="12"/>
      <c r="J33" s="4"/>
      <c r="K33" s="4"/>
      <c r="O33" s="4"/>
      <c r="P33" s="4"/>
    </row>
    <row r="34" spans="1:16" ht="12.75">
      <c r="A34" s="10">
        <v>30</v>
      </c>
      <c r="B34" s="26" t="s">
        <v>86</v>
      </c>
      <c r="C34" s="26" t="s">
        <v>87</v>
      </c>
      <c r="D34" s="27">
        <v>15530</v>
      </c>
      <c r="E34" s="28">
        <v>43407</v>
      </c>
      <c r="F34" s="28">
        <v>43396</v>
      </c>
      <c r="G34" s="11">
        <f t="shared" si="0"/>
        <v>-11</v>
      </c>
      <c r="H34" s="12">
        <f t="shared" si="1"/>
        <v>-170830</v>
      </c>
      <c r="I34" s="12"/>
      <c r="J34" s="4"/>
      <c r="K34" s="4"/>
      <c r="O34" s="4"/>
      <c r="P34" s="4"/>
    </row>
    <row r="35" spans="1:16" ht="12.75">
      <c r="A35" s="10">
        <v>31</v>
      </c>
      <c r="B35" s="26" t="s">
        <v>88</v>
      </c>
      <c r="C35" s="26" t="s">
        <v>89</v>
      </c>
      <c r="D35" s="27">
        <v>35797.31</v>
      </c>
      <c r="E35" s="28">
        <v>43408</v>
      </c>
      <c r="F35" s="28">
        <v>43397</v>
      </c>
      <c r="G35" s="11">
        <f t="shared" si="0"/>
        <v>-11</v>
      </c>
      <c r="H35" s="12">
        <f t="shared" si="1"/>
        <v>-393770.41</v>
      </c>
      <c r="I35" s="12"/>
      <c r="J35" s="4"/>
      <c r="K35" s="4"/>
      <c r="O35" s="4"/>
      <c r="P35" s="4"/>
    </row>
    <row r="36" spans="1:16" ht="12.75">
      <c r="A36" s="10">
        <v>32</v>
      </c>
      <c r="B36" s="26" t="s">
        <v>90</v>
      </c>
      <c r="C36" s="26" t="s">
        <v>91</v>
      </c>
      <c r="D36" s="27">
        <v>29328.3</v>
      </c>
      <c r="E36" s="28">
        <v>43408</v>
      </c>
      <c r="F36" s="28">
        <v>43395</v>
      </c>
      <c r="G36" s="11">
        <f t="shared" si="0"/>
        <v>-13</v>
      </c>
      <c r="H36" s="12">
        <f t="shared" si="1"/>
        <v>-381267.89999999997</v>
      </c>
      <c r="I36" s="12"/>
      <c r="J36" s="4"/>
      <c r="K36" s="4"/>
      <c r="O36" s="4"/>
      <c r="P36" s="4"/>
    </row>
    <row r="37" spans="1:16" ht="12.75">
      <c r="A37" s="10">
        <v>33</v>
      </c>
      <c r="B37" s="26" t="s">
        <v>92</v>
      </c>
      <c r="C37" s="26" t="s">
        <v>93</v>
      </c>
      <c r="D37" s="27">
        <v>21548.44</v>
      </c>
      <c r="E37" s="28">
        <v>43412</v>
      </c>
      <c r="F37" s="28">
        <v>43396</v>
      </c>
      <c r="G37" s="11">
        <f t="shared" si="0"/>
        <v>-16</v>
      </c>
      <c r="H37" s="12">
        <f t="shared" si="1"/>
        <v>-344775.04</v>
      </c>
      <c r="I37" s="12"/>
      <c r="J37" s="4"/>
      <c r="K37" s="4"/>
      <c r="O37" s="4"/>
      <c r="P37" s="4"/>
    </row>
    <row r="38" spans="1:16" ht="12.75">
      <c r="A38" s="10">
        <v>34</v>
      </c>
      <c r="B38" s="26" t="s">
        <v>94</v>
      </c>
      <c r="C38" s="26" t="s">
        <v>35</v>
      </c>
      <c r="D38" s="27">
        <v>4716.3</v>
      </c>
      <c r="E38" s="28">
        <v>43414</v>
      </c>
      <c r="F38" s="28">
        <v>43410</v>
      </c>
      <c r="G38" s="11">
        <f t="shared" si="0"/>
        <v>-4</v>
      </c>
      <c r="H38" s="12">
        <f t="shared" si="1"/>
        <v>-18865.2</v>
      </c>
      <c r="I38" s="12"/>
      <c r="J38" s="4"/>
      <c r="K38" s="4"/>
      <c r="O38" s="4"/>
      <c r="P38" s="4"/>
    </row>
    <row r="39" spans="1:16" ht="12.75">
      <c r="A39" s="10">
        <v>35</v>
      </c>
      <c r="B39" s="26" t="s">
        <v>95</v>
      </c>
      <c r="C39" s="26" t="s">
        <v>96</v>
      </c>
      <c r="D39" s="27">
        <v>80136.61</v>
      </c>
      <c r="E39" s="28">
        <v>43414</v>
      </c>
      <c r="F39" s="28">
        <v>43397</v>
      </c>
      <c r="G39" s="11">
        <f t="shared" si="0"/>
        <v>-17</v>
      </c>
      <c r="H39" s="12">
        <f t="shared" si="1"/>
        <v>-1362322.37</v>
      </c>
      <c r="I39" s="12"/>
      <c r="J39" s="4"/>
      <c r="K39" s="4"/>
      <c r="O39" s="4"/>
      <c r="P39" s="4"/>
    </row>
    <row r="40" spans="1:16" ht="12.75">
      <c r="A40" s="10">
        <v>36</v>
      </c>
      <c r="B40" s="26" t="s">
        <v>97</v>
      </c>
      <c r="C40" s="26" t="s">
        <v>98</v>
      </c>
      <c r="D40" s="27">
        <v>23875.63</v>
      </c>
      <c r="E40" s="28">
        <v>43415</v>
      </c>
      <c r="F40" s="28">
        <v>43396</v>
      </c>
      <c r="G40" s="11">
        <f t="shared" si="0"/>
        <v>-19</v>
      </c>
      <c r="H40" s="12">
        <f t="shared" si="1"/>
        <v>-453636.97000000003</v>
      </c>
      <c r="I40" s="12"/>
      <c r="J40" s="4"/>
      <c r="K40" s="4"/>
      <c r="O40" s="4"/>
      <c r="P40" s="4"/>
    </row>
    <row r="41" spans="1:16" ht="12.75">
      <c r="A41" s="10">
        <v>37</v>
      </c>
      <c r="B41" s="26" t="s">
        <v>99</v>
      </c>
      <c r="C41" s="26" t="s">
        <v>100</v>
      </c>
      <c r="D41" s="27">
        <v>12299.03</v>
      </c>
      <c r="E41" s="28">
        <v>43418</v>
      </c>
      <c r="F41" s="28">
        <v>43413</v>
      </c>
      <c r="G41" s="11">
        <f t="shared" si="0"/>
        <v>-5</v>
      </c>
      <c r="H41" s="12">
        <f t="shared" si="1"/>
        <v>-61495.15</v>
      </c>
      <c r="I41" s="12"/>
      <c r="J41" s="4"/>
      <c r="K41" s="4"/>
      <c r="O41" s="4"/>
      <c r="P41" s="4"/>
    </row>
    <row r="42" spans="1:16" ht="12.75">
      <c r="A42" s="10">
        <v>38</v>
      </c>
      <c r="B42" s="26" t="s">
        <v>101</v>
      </c>
      <c r="C42" s="26" t="s">
        <v>102</v>
      </c>
      <c r="D42" s="27">
        <v>24941.54</v>
      </c>
      <c r="E42" s="28">
        <v>43419</v>
      </c>
      <c r="F42" s="28">
        <v>43412</v>
      </c>
      <c r="G42" s="11">
        <f t="shared" si="0"/>
        <v>-7</v>
      </c>
      <c r="H42" s="12">
        <f t="shared" si="1"/>
        <v>-174590.78</v>
      </c>
      <c r="I42" s="12"/>
      <c r="J42" s="4"/>
      <c r="K42" s="4"/>
      <c r="O42" s="4"/>
      <c r="P42" s="4"/>
    </row>
    <row r="43" spans="1:16" ht="12.75">
      <c r="A43" s="10">
        <v>39</v>
      </c>
      <c r="B43" s="26" t="s">
        <v>103</v>
      </c>
      <c r="C43" s="26" t="s">
        <v>104</v>
      </c>
      <c r="D43" s="27">
        <v>159963.87</v>
      </c>
      <c r="E43" s="28">
        <v>43419</v>
      </c>
      <c r="F43" s="28">
        <v>43413</v>
      </c>
      <c r="G43" s="11">
        <f t="shared" si="0"/>
        <v>-6</v>
      </c>
      <c r="H43" s="12">
        <f t="shared" si="1"/>
        <v>-959783.22</v>
      </c>
      <c r="I43" s="12"/>
      <c r="J43" s="4"/>
      <c r="K43" s="4"/>
      <c r="O43" s="4"/>
      <c r="P43" s="4"/>
    </row>
    <row r="44" spans="1:16" ht="12.75">
      <c r="A44" s="10">
        <v>40</v>
      </c>
      <c r="B44" s="26" t="s">
        <v>105</v>
      </c>
      <c r="C44" s="26" t="s">
        <v>106</v>
      </c>
      <c r="D44" s="27">
        <v>81965.74</v>
      </c>
      <c r="E44" s="28">
        <v>43452</v>
      </c>
      <c r="F44" s="28">
        <v>43410</v>
      </c>
      <c r="G44" s="11">
        <f t="shared" si="0"/>
        <v>-42</v>
      </c>
      <c r="H44" s="12">
        <f t="shared" si="1"/>
        <v>-3442561.08</v>
      </c>
      <c r="I44" s="12"/>
      <c r="J44" s="4"/>
      <c r="K44" s="4"/>
      <c r="O44" s="4"/>
      <c r="P44" s="4"/>
    </row>
    <row r="45" spans="1:16" ht="12.75">
      <c r="A45" s="10">
        <v>41</v>
      </c>
      <c r="B45" s="26" t="s">
        <v>17</v>
      </c>
      <c r="C45" s="26" t="s">
        <v>107</v>
      </c>
      <c r="D45" s="27">
        <v>15770.67</v>
      </c>
      <c r="E45" s="28">
        <v>43425</v>
      </c>
      <c r="F45" s="28">
        <v>43416</v>
      </c>
      <c r="G45" s="11">
        <f t="shared" si="0"/>
        <v>-9</v>
      </c>
      <c r="H45" s="12">
        <f t="shared" si="1"/>
        <v>-141936.03</v>
      </c>
      <c r="I45" s="12"/>
      <c r="J45" s="4"/>
      <c r="K45" s="4"/>
      <c r="O45" s="4"/>
      <c r="P45" s="4"/>
    </row>
    <row r="46" spans="1:16" ht="12.75">
      <c r="A46" s="37">
        <v>42</v>
      </c>
      <c r="B46" s="38" t="s">
        <v>108</v>
      </c>
      <c r="C46" s="38" t="s">
        <v>26</v>
      </c>
      <c r="D46" s="39">
        <v>23795.97</v>
      </c>
      <c r="E46" s="40">
        <v>43425</v>
      </c>
      <c r="F46" s="40">
        <v>43430</v>
      </c>
      <c r="G46" s="41">
        <f t="shared" si="0"/>
        <v>5</v>
      </c>
      <c r="H46" s="42">
        <f t="shared" si="1"/>
        <v>118979.85</v>
      </c>
      <c r="I46" s="12"/>
      <c r="J46" s="4"/>
      <c r="K46" s="4"/>
      <c r="O46" s="4"/>
      <c r="P46" s="4"/>
    </row>
    <row r="47" spans="1:16" ht="12.75">
      <c r="A47" s="10">
        <v>43</v>
      </c>
      <c r="B47" s="26" t="s">
        <v>109</v>
      </c>
      <c r="C47" s="26" t="s">
        <v>110</v>
      </c>
      <c r="D47" s="27">
        <v>64813.88</v>
      </c>
      <c r="E47" s="28">
        <v>43427</v>
      </c>
      <c r="F47" s="28">
        <v>43424</v>
      </c>
      <c r="G47" s="11">
        <f t="shared" si="0"/>
        <v>-3</v>
      </c>
      <c r="H47" s="12">
        <f t="shared" si="1"/>
        <v>-194441.63999999998</v>
      </c>
      <c r="I47" s="12"/>
      <c r="J47" s="4"/>
      <c r="K47" s="4"/>
      <c r="O47" s="4"/>
      <c r="P47" s="4"/>
    </row>
    <row r="48" spans="1:16" ht="12.75">
      <c r="A48" s="10">
        <v>44</v>
      </c>
      <c r="B48" s="26" t="s">
        <v>111</v>
      </c>
      <c r="C48" s="26" t="s">
        <v>32</v>
      </c>
      <c r="D48" s="27">
        <v>155148.21</v>
      </c>
      <c r="E48" s="28">
        <v>43426</v>
      </c>
      <c r="F48" s="28">
        <v>43424</v>
      </c>
      <c r="G48" s="11">
        <f t="shared" si="0"/>
        <v>-2</v>
      </c>
      <c r="H48" s="12">
        <f t="shared" si="1"/>
        <v>-310296.42</v>
      </c>
      <c r="I48" s="12"/>
      <c r="J48" s="4"/>
      <c r="K48" s="4"/>
      <c r="O48" s="4"/>
      <c r="P48" s="4"/>
    </row>
    <row r="49" spans="1:16" ht="12.75">
      <c r="A49" s="10">
        <v>45</v>
      </c>
      <c r="B49" s="26" t="s">
        <v>112</v>
      </c>
      <c r="C49" s="26" t="s">
        <v>41</v>
      </c>
      <c r="D49" s="27">
        <v>176.53</v>
      </c>
      <c r="E49" s="28">
        <v>43432</v>
      </c>
      <c r="F49" s="28">
        <v>43413</v>
      </c>
      <c r="G49" s="11">
        <f t="shared" si="0"/>
        <v>-19</v>
      </c>
      <c r="H49" s="12">
        <f t="shared" si="1"/>
        <v>-3354.07</v>
      </c>
      <c r="I49" s="12"/>
      <c r="J49" s="4"/>
      <c r="K49" s="4"/>
      <c r="O49" s="4"/>
      <c r="P49" s="4"/>
    </row>
    <row r="50" spans="1:16" ht="12.75">
      <c r="A50" s="10">
        <v>46</v>
      </c>
      <c r="B50" s="26" t="s">
        <v>113</v>
      </c>
      <c r="C50" s="26" t="s">
        <v>114</v>
      </c>
      <c r="D50" s="27">
        <v>62329.17</v>
      </c>
      <c r="E50" s="28">
        <v>43427</v>
      </c>
      <c r="F50" s="28">
        <v>43410</v>
      </c>
      <c r="G50" s="11">
        <f t="shared" si="0"/>
        <v>-17</v>
      </c>
      <c r="H50" s="12">
        <f t="shared" si="1"/>
        <v>-1059595.89</v>
      </c>
      <c r="I50" s="12"/>
      <c r="J50" s="4"/>
      <c r="K50" s="4"/>
      <c r="O50" s="4"/>
      <c r="P50" s="4"/>
    </row>
    <row r="51" spans="1:16" ht="12.75">
      <c r="A51" s="10">
        <v>47</v>
      </c>
      <c r="B51" s="26" t="s">
        <v>115</v>
      </c>
      <c r="C51" s="26" t="s">
        <v>116</v>
      </c>
      <c r="D51" s="27">
        <v>64250</v>
      </c>
      <c r="E51" s="28">
        <v>43427</v>
      </c>
      <c r="F51" s="28">
        <v>43420</v>
      </c>
      <c r="G51" s="11">
        <f t="shared" si="0"/>
        <v>-7</v>
      </c>
      <c r="H51" s="12">
        <f t="shared" si="1"/>
        <v>-449750</v>
      </c>
      <c r="I51" s="12"/>
      <c r="J51" s="4"/>
      <c r="K51" s="4"/>
      <c r="O51" s="4"/>
      <c r="P51" s="4"/>
    </row>
    <row r="52" spans="1:16" ht="12.75">
      <c r="A52" s="10">
        <v>48</v>
      </c>
      <c r="B52" s="26" t="s">
        <v>117</v>
      </c>
      <c r="C52" s="26" t="s">
        <v>118</v>
      </c>
      <c r="D52" s="27">
        <v>30640.72</v>
      </c>
      <c r="E52" s="28">
        <v>43427</v>
      </c>
      <c r="F52" s="28">
        <v>43418</v>
      </c>
      <c r="G52" s="11">
        <f t="shared" si="0"/>
        <v>-9</v>
      </c>
      <c r="H52" s="12">
        <f t="shared" si="1"/>
        <v>-275766.48</v>
      </c>
      <c r="I52" s="12"/>
      <c r="J52" s="4"/>
      <c r="K52" s="4"/>
      <c r="O52" s="4"/>
      <c r="P52" s="4"/>
    </row>
    <row r="53" spans="1:16" ht="12.75">
      <c r="A53" s="10">
        <v>49</v>
      </c>
      <c r="B53" s="26" t="s">
        <v>119</v>
      </c>
      <c r="C53" s="26" t="s">
        <v>102</v>
      </c>
      <c r="D53" s="27">
        <v>16189.63</v>
      </c>
      <c r="E53" s="28">
        <v>43428</v>
      </c>
      <c r="F53" s="28">
        <v>43410</v>
      </c>
      <c r="G53" s="11">
        <f t="shared" si="0"/>
        <v>-18</v>
      </c>
      <c r="H53" s="12">
        <f t="shared" si="1"/>
        <v>-291413.33999999997</v>
      </c>
      <c r="I53" s="12"/>
      <c r="J53" s="4"/>
      <c r="K53" s="4"/>
      <c r="O53" s="4"/>
      <c r="P53" s="4"/>
    </row>
    <row r="54" spans="1:16" ht="12.75">
      <c r="A54" s="10">
        <v>50</v>
      </c>
      <c r="B54" s="26" t="s">
        <v>46</v>
      </c>
      <c r="C54" s="26" t="s">
        <v>120</v>
      </c>
      <c r="D54" s="27">
        <v>26645.67</v>
      </c>
      <c r="E54" s="28">
        <v>43434</v>
      </c>
      <c r="F54" s="28">
        <v>43425</v>
      </c>
      <c r="G54" s="11">
        <f t="shared" si="0"/>
        <v>-9</v>
      </c>
      <c r="H54" s="12">
        <f t="shared" si="1"/>
        <v>-239811.02999999997</v>
      </c>
      <c r="I54" s="12"/>
      <c r="J54" s="4"/>
      <c r="K54" s="4"/>
      <c r="O54" s="4"/>
      <c r="P54" s="4"/>
    </row>
    <row r="55" spans="1:16" ht="12.75">
      <c r="A55" s="10">
        <v>51</v>
      </c>
      <c r="B55" s="26" t="s">
        <v>121</v>
      </c>
      <c r="C55" s="26" t="s">
        <v>122</v>
      </c>
      <c r="D55" s="27">
        <v>2888.78</v>
      </c>
      <c r="E55" s="28">
        <v>43441</v>
      </c>
      <c r="F55" s="28">
        <v>43420</v>
      </c>
      <c r="G55" s="11">
        <f t="shared" si="0"/>
        <v>-21</v>
      </c>
      <c r="H55" s="12">
        <f t="shared" si="1"/>
        <v>-60664.380000000005</v>
      </c>
      <c r="I55" s="12"/>
      <c r="J55" s="4"/>
      <c r="K55" s="4"/>
      <c r="O55" s="4"/>
      <c r="P55" s="4"/>
    </row>
    <row r="56" spans="1:16" ht="12.75">
      <c r="A56" s="10">
        <v>52</v>
      </c>
      <c r="B56" s="26" t="s">
        <v>17</v>
      </c>
      <c r="C56" s="26" t="s">
        <v>123</v>
      </c>
      <c r="D56" s="27">
        <v>38683.43</v>
      </c>
      <c r="E56" s="28">
        <v>43439</v>
      </c>
      <c r="F56" s="28">
        <v>43425</v>
      </c>
      <c r="G56" s="11">
        <f t="shared" si="0"/>
        <v>-14</v>
      </c>
      <c r="H56" s="12">
        <f t="shared" si="1"/>
        <v>-541568.02</v>
      </c>
      <c r="I56" s="12"/>
      <c r="J56" s="4"/>
      <c r="K56" s="4"/>
      <c r="O56" s="4"/>
      <c r="P56" s="4"/>
    </row>
    <row r="57" spans="1:16" ht="12.75">
      <c r="A57" s="10">
        <v>53</v>
      </c>
      <c r="B57" s="26" t="s">
        <v>124</v>
      </c>
      <c r="C57" s="26" t="s">
        <v>85</v>
      </c>
      <c r="D57" s="27">
        <v>63737.76</v>
      </c>
      <c r="E57" s="28">
        <v>43440</v>
      </c>
      <c r="F57" s="28">
        <v>43426</v>
      </c>
      <c r="G57" s="11">
        <f t="shared" si="0"/>
        <v>-14</v>
      </c>
      <c r="H57" s="12">
        <f t="shared" si="1"/>
        <v>-892328.64</v>
      </c>
      <c r="I57" s="12"/>
      <c r="J57" s="4"/>
      <c r="K57" s="4"/>
      <c r="O57" s="4"/>
      <c r="P57" s="4"/>
    </row>
    <row r="58" spans="1:16" ht="12.75">
      <c r="A58" s="10">
        <v>54</v>
      </c>
      <c r="B58" s="26" t="s">
        <v>125</v>
      </c>
      <c r="C58" s="26" t="s">
        <v>126</v>
      </c>
      <c r="D58" s="27">
        <v>250</v>
      </c>
      <c r="E58" s="28">
        <v>43440</v>
      </c>
      <c r="F58" s="28">
        <v>43420</v>
      </c>
      <c r="G58" s="11">
        <f t="shared" si="0"/>
        <v>-20</v>
      </c>
      <c r="H58" s="12">
        <f t="shared" si="1"/>
        <v>-5000</v>
      </c>
      <c r="I58" s="12"/>
      <c r="J58" s="4"/>
      <c r="K58" s="4"/>
      <c r="O58" s="4"/>
      <c r="P58" s="4"/>
    </row>
    <row r="59" spans="1:16" ht="12.75">
      <c r="A59" s="10">
        <v>55</v>
      </c>
      <c r="B59" s="26" t="s">
        <v>23</v>
      </c>
      <c r="C59" s="26" t="s">
        <v>127</v>
      </c>
      <c r="D59" s="27">
        <v>10704.97</v>
      </c>
      <c r="E59" s="28">
        <v>43440</v>
      </c>
      <c r="F59" s="28">
        <v>43425</v>
      </c>
      <c r="G59" s="11">
        <f t="shared" si="0"/>
        <v>-15</v>
      </c>
      <c r="H59" s="12">
        <f t="shared" si="1"/>
        <v>-160574.55</v>
      </c>
      <c r="I59" s="12"/>
      <c r="J59" s="4"/>
      <c r="K59" s="4"/>
      <c r="O59" s="4"/>
      <c r="P59" s="4"/>
    </row>
    <row r="60" spans="1:16" ht="12.75">
      <c r="A60" s="10">
        <v>56</v>
      </c>
      <c r="B60" s="26" t="s">
        <v>128</v>
      </c>
      <c r="C60" s="26" t="s">
        <v>26</v>
      </c>
      <c r="D60" s="27">
        <v>23795.97</v>
      </c>
      <c r="E60" s="28">
        <v>43440</v>
      </c>
      <c r="F60" s="28">
        <v>43430</v>
      </c>
      <c r="G60" s="11">
        <f t="shared" si="0"/>
        <v>-10</v>
      </c>
      <c r="H60" s="12">
        <f t="shared" si="1"/>
        <v>-237959.7</v>
      </c>
      <c r="I60" s="12"/>
      <c r="J60" s="4"/>
      <c r="K60" s="4"/>
      <c r="O60" s="4"/>
      <c r="P60" s="4"/>
    </row>
    <row r="61" spans="1:16" ht="12.75">
      <c r="A61" s="10">
        <v>57</v>
      </c>
      <c r="B61" s="26" t="s">
        <v>129</v>
      </c>
      <c r="C61" s="26" t="s">
        <v>49</v>
      </c>
      <c r="D61" s="27">
        <v>238.82</v>
      </c>
      <c r="E61" s="28">
        <v>43441</v>
      </c>
      <c r="F61" s="28">
        <v>43418</v>
      </c>
      <c r="G61" s="11">
        <f t="shared" si="0"/>
        <v>-23</v>
      </c>
      <c r="H61" s="12">
        <f t="shared" si="1"/>
        <v>-5492.86</v>
      </c>
      <c r="I61" s="12"/>
      <c r="J61" s="4"/>
      <c r="K61" s="4"/>
      <c r="O61" s="4"/>
      <c r="P61" s="4"/>
    </row>
    <row r="62" spans="1:16" ht="12.75">
      <c r="A62" s="10">
        <v>58</v>
      </c>
      <c r="B62" s="26" t="s">
        <v>130</v>
      </c>
      <c r="C62" s="26" t="s">
        <v>131</v>
      </c>
      <c r="D62" s="27">
        <v>39832.4</v>
      </c>
      <c r="E62" s="28">
        <v>43442</v>
      </c>
      <c r="F62" s="28">
        <v>43438</v>
      </c>
      <c r="G62" s="11">
        <f t="shared" si="0"/>
        <v>-4</v>
      </c>
      <c r="H62" s="12">
        <f t="shared" si="1"/>
        <v>-159329.6</v>
      </c>
      <c r="I62" s="12"/>
      <c r="J62" s="4"/>
      <c r="K62" s="4"/>
      <c r="O62" s="4"/>
      <c r="P62" s="4"/>
    </row>
    <row r="63" spans="1:16" ht="12.75">
      <c r="A63" s="10">
        <v>59</v>
      </c>
      <c r="B63" s="26" t="s">
        <v>132</v>
      </c>
      <c r="C63" s="26" t="s">
        <v>133</v>
      </c>
      <c r="D63" s="27">
        <v>12386.89</v>
      </c>
      <c r="E63" s="28">
        <v>43442</v>
      </c>
      <c r="F63" s="28">
        <v>43427</v>
      </c>
      <c r="G63" s="11">
        <f t="shared" si="0"/>
        <v>-15</v>
      </c>
      <c r="H63" s="12">
        <f t="shared" si="1"/>
        <v>-185803.34999999998</v>
      </c>
      <c r="I63" s="12"/>
      <c r="J63" s="4"/>
      <c r="K63" s="4"/>
      <c r="O63" s="4"/>
      <c r="P63" s="4"/>
    </row>
    <row r="64" spans="1:16" ht="12.75">
      <c r="A64" s="10">
        <v>60</v>
      </c>
      <c r="B64" s="26" t="s">
        <v>134</v>
      </c>
      <c r="C64" s="26" t="s">
        <v>135</v>
      </c>
      <c r="D64" s="27">
        <v>11948.02</v>
      </c>
      <c r="E64" s="28">
        <v>43443</v>
      </c>
      <c r="F64" s="28">
        <v>43437</v>
      </c>
      <c r="G64" s="11">
        <f t="shared" si="0"/>
        <v>-6</v>
      </c>
      <c r="H64" s="12">
        <f t="shared" si="1"/>
        <v>-71688.12</v>
      </c>
      <c r="I64" s="12"/>
      <c r="J64" s="4"/>
      <c r="K64" s="4"/>
      <c r="O64" s="4"/>
      <c r="P64" s="4"/>
    </row>
    <row r="65" spans="1:16" ht="12.75">
      <c r="A65" s="10">
        <v>61</v>
      </c>
      <c r="B65" s="26" t="s">
        <v>136</v>
      </c>
      <c r="C65" s="26" t="s">
        <v>27</v>
      </c>
      <c r="D65" s="27">
        <v>28655.31</v>
      </c>
      <c r="E65" s="28">
        <v>43446</v>
      </c>
      <c r="F65" s="28">
        <v>43437</v>
      </c>
      <c r="G65" s="11">
        <f t="shared" si="0"/>
        <v>-9</v>
      </c>
      <c r="H65" s="12">
        <f t="shared" si="1"/>
        <v>-257897.79</v>
      </c>
      <c r="I65" s="12"/>
      <c r="J65" s="4"/>
      <c r="K65" s="4"/>
      <c r="O65" s="4"/>
      <c r="P65" s="4"/>
    </row>
    <row r="66" spans="1:16" ht="12.75">
      <c r="A66" s="10">
        <v>62</v>
      </c>
      <c r="B66" s="26" t="s">
        <v>137</v>
      </c>
      <c r="C66" s="26" t="s">
        <v>138</v>
      </c>
      <c r="D66" s="27">
        <v>14764</v>
      </c>
      <c r="E66" s="28">
        <v>43446</v>
      </c>
      <c r="F66" s="28">
        <v>43437</v>
      </c>
      <c r="G66" s="11">
        <f t="shared" si="0"/>
        <v>-9</v>
      </c>
      <c r="H66" s="12">
        <f t="shared" si="1"/>
        <v>-132876</v>
      </c>
      <c r="I66" s="12"/>
      <c r="J66" s="4"/>
      <c r="K66" s="4"/>
      <c r="O66" s="4"/>
      <c r="P66" s="4"/>
    </row>
    <row r="67" spans="1:16" ht="12.75">
      <c r="A67" s="10">
        <v>63</v>
      </c>
      <c r="B67" s="26" t="s">
        <v>139</v>
      </c>
      <c r="C67" s="26" t="s">
        <v>140</v>
      </c>
      <c r="D67" s="27">
        <v>23654.87</v>
      </c>
      <c r="E67" s="28">
        <v>43447</v>
      </c>
      <c r="F67" s="28">
        <v>43437</v>
      </c>
      <c r="G67" s="11">
        <f t="shared" si="0"/>
        <v>-10</v>
      </c>
      <c r="H67" s="12">
        <f t="shared" si="1"/>
        <v>-236548.69999999998</v>
      </c>
      <c r="I67" s="12"/>
      <c r="J67" s="4"/>
      <c r="K67" s="4"/>
      <c r="O67" s="4"/>
      <c r="P67" s="4"/>
    </row>
    <row r="68" spans="1:16" ht="12.75">
      <c r="A68" s="10">
        <v>64</v>
      </c>
      <c r="B68" s="26" t="s">
        <v>141</v>
      </c>
      <c r="C68" s="26" t="s">
        <v>142</v>
      </c>
      <c r="D68" s="27">
        <v>6055.61</v>
      </c>
      <c r="E68" s="28">
        <v>43447</v>
      </c>
      <c r="F68" s="28">
        <v>43437</v>
      </c>
      <c r="G68" s="11">
        <f t="shared" si="0"/>
        <v>-10</v>
      </c>
      <c r="H68" s="12">
        <f t="shared" si="1"/>
        <v>-60556.1</v>
      </c>
      <c r="I68" s="12"/>
      <c r="J68" s="4"/>
      <c r="K68" s="4"/>
      <c r="O68" s="4"/>
      <c r="P68" s="4"/>
    </row>
    <row r="69" spans="1:16" ht="12.75">
      <c r="A69" s="10">
        <v>65</v>
      </c>
      <c r="B69" s="26" t="s">
        <v>143</v>
      </c>
      <c r="C69" s="26" t="s">
        <v>85</v>
      </c>
      <c r="D69" s="27">
        <v>84857.34</v>
      </c>
      <c r="E69" s="28">
        <v>43447</v>
      </c>
      <c r="F69" s="28">
        <v>43425</v>
      </c>
      <c r="G69" s="11">
        <f t="shared" si="0"/>
        <v>-22</v>
      </c>
      <c r="H69" s="12">
        <f t="shared" si="1"/>
        <v>-1866861.48</v>
      </c>
      <c r="I69" s="12"/>
      <c r="J69" s="4"/>
      <c r="K69" s="4"/>
      <c r="O69" s="4"/>
      <c r="P69" s="4"/>
    </row>
    <row r="70" spans="1:16" ht="12.75">
      <c r="A70" s="10">
        <v>66</v>
      </c>
      <c r="B70" s="26" t="s">
        <v>144</v>
      </c>
      <c r="C70" s="26" t="s">
        <v>145</v>
      </c>
      <c r="D70" s="27">
        <v>49160</v>
      </c>
      <c r="E70" s="28">
        <v>43449</v>
      </c>
      <c r="F70" s="28">
        <v>43425</v>
      </c>
      <c r="G70" s="11">
        <f aca="true" t="shared" si="2" ref="G70:G129">F70-E70</f>
        <v>-24</v>
      </c>
      <c r="H70" s="12">
        <f aca="true" t="shared" si="3" ref="H70:H129">G70*D70</f>
        <v>-1179840</v>
      </c>
      <c r="I70" s="12"/>
      <c r="J70" s="4"/>
      <c r="K70" s="4"/>
      <c r="O70" s="4"/>
      <c r="P70" s="4"/>
    </row>
    <row r="71" spans="1:16" ht="12.75">
      <c r="A71" s="10">
        <v>67</v>
      </c>
      <c r="B71" s="26" t="s">
        <v>146</v>
      </c>
      <c r="C71" s="26" t="s">
        <v>147</v>
      </c>
      <c r="D71" s="27">
        <v>23922.43</v>
      </c>
      <c r="E71" s="28">
        <v>43448</v>
      </c>
      <c r="F71" s="28">
        <v>43430</v>
      </c>
      <c r="G71" s="11">
        <f t="shared" si="2"/>
        <v>-18</v>
      </c>
      <c r="H71" s="12">
        <f t="shared" si="3"/>
        <v>-430603.74</v>
      </c>
      <c r="I71" s="12"/>
      <c r="J71" s="4"/>
      <c r="K71" s="4"/>
      <c r="O71" s="4"/>
      <c r="P71" s="4"/>
    </row>
    <row r="72" spans="1:16" ht="12.75">
      <c r="A72" s="10">
        <v>68</v>
      </c>
      <c r="B72" s="26" t="s">
        <v>21</v>
      </c>
      <c r="C72" s="26" t="s">
        <v>36</v>
      </c>
      <c r="D72" s="27">
        <v>164.65</v>
      </c>
      <c r="E72" s="28">
        <v>43448</v>
      </c>
      <c r="F72" s="28">
        <v>43427</v>
      </c>
      <c r="G72" s="11">
        <f t="shared" si="2"/>
        <v>-21</v>
      </c>
      <c r="H72" s="12">
        <f t="shared" si="3"/>
        <v>-3457.65</v>
      </c>
      <c r="I72" s="12"/>
      <c r="J72" s="4"/>
      <c r="K72" s="4"/>
      <c r="O72" s="4"/>
      <c r="P72" s="4"/>
    </row>
    <row r="73" spans="1:16" ht="12.75">
      <c r="A73" s="10">
        <v>69</v>
      </c>
      <c r="B73" s="26" t="s">
        <v>148</v>
      </c>
      <c r="C73" s="26" t="s">
        <v>91</v>
      </c>
      <c r="D73" s="27">
        <v>104.65</v>
      </c>
      <c r="E73" s="28">
        <v>43448</v>
      </c>
      <c r="F73" s="28">
        <v>43437</v>
      </c>
      <c r="G73" s="11">
        <f t="shared" si="2"/>
        <v>-11</v>
      </c>
      <c r="H73" s="12">
        <f t="shared" si="3"/>
        <v>-1151.15</v>
      </c>
      <c r="I73" s="12"/>
      <c r="J73" s="4"/>
      <c r="K73" s="4"/>
      <c r="O73" s="4"/>
      <c r="P73" s="4"/>
    </row>
    <row r="74" spans="1:16" ht="12.75">
      <c r="A74" s="10">
        <v>70</v>
      </c>
      <c r="B74" s="26" t="s">
        <v>149</v>
      </c>
      <c r="C74" s="26" t="s">
        <v>150</v>
      </c>
      <c r="D74" s="27">
        <v>6129.2</v>
      </c>
      <c r="E74" s="28">
        <v>43448</v>
      </c>
      <c r="F74" s="28">
        <v>43425</v>
      </c>
      <c r="G74" s="11">
        <f t="shared" si="2"/>
        <v>-23</v>
      </c>
      <c r="H74" s="12">
        <f t="shared" si="3"/>
        <v>-140971.6</v>
      </c>
      <c r="I74" s="12"/>
      <c r="J74" s="4"/>
      <c r="K74" s="4"/>
      <c r="O74" s="4"/>
      <c r="P74" s="4"/>
    </row>
    <row r="75" spans="1:16" ht="12.75">
      <c r="A75" s="10">
        <v>71</v>
      </c>
      <c r="B75" s="26" t="s">
        <v>20</v>
      </c>
      <c r="C75" s="26" t="s">
        <v>151</v>
      </c>
      <c r="D75" s="27">
        <v>6561.4</v>
      </c>
      <c r="E75" s="28">
        <v>43448</v>
      </c>
      <c r="F75" s="28">
        <v>43427</v>
      </c>
      <c r="G75" s="11">
        <f t="shared" si="2"/>
        <v>-21</v>
      </c>
      <c r="H75" s="12">
        <f t="shared" si="3"/>
        <v>-137789.4</v>
      </c>
      <c r="I75" s="12"/>
      <c r="J75" s="4"/>
      <c r="K75" s="4"/>
      <c r="O75" s="4"/>
      <c r="P75" s="4"/>
    </row>
    <row r="76" spans="1:16" ht="12.75">
      <c r="A76" s="10">
        <v>72</v>
      </c>
      <c r="B76" s="26" t="s">
        <v>152</v>
      </c>
      <c r="C76" s="26" t="s">
        <v>151</v>
      </c>
      <c r="D76" s="27">
        <v>48097.83</v>
      </c>
      <c r="E76" s="28">
        <v>43448</v>
      </c>
      <c r="F76" s="28">
        <v>43427</v>
      </c>
      <c r="G76" s="11">
        <f t="shared" si="2"/>
        <v>-21</v>
      </c>
      <c r="H76" s="12">
        <f t="shared" si="3"/>
        <v>-1010054.43</v>
      </c>
      <c r="I76" s="12"/>
      <c r="J76" s="4"/>
      <c r="K76" s="4"/>
      <c r="O76" s="4"/>
      <c r="P76" s="4"/>
    </row>
    <row r="77" spans="1:16" ht="12.75">
      <c r="A77" s="10">
        <v>73</v>
      </c>
      <c r="B77" s="26" t="s">
        <v>153</v>
      </c>
      <c r="C77" s="26" t="s">
        <v>154</v>
      </c>
      <c r="D77" s="27">
        <v>25859.21</v>
      </c>
      <c r="E77" s="28">
        <v>43448</v>
      </c>
      <c r="F77" s="28">
        <v>43437</v>
      </c>
      <c r="G77" s="11">
        <f t="shared" si="2"/>
        <v>-11</v>
      </c>
      <c r="H77" s="12">
        <f t="shared" si="3"/>
        <v>-284451.31</v>
      </c>
      <c r="I77" s="12"/>
      <c r="J77" s="4"/>
      <c r="K77" s="4"/>
      <c r="O77" s="4"/>
      <c r="P77" s="4"/>
    </row>
    <row r="78" spans="1:16" ht="12.75">
      <c r="A78" s="10">
        <v>74</v>
      </c>
      <c r="B78" s="26" t="s">
        <v>155</v>
      </c>
      <c r="C78" s="26" t="s">
        <v>156</v>
      </c>
      <c r="D78" s="27">
        <v>24968.49</v>
      </c>
      <c r="E78" s="28">
        <v>43448</v>
      </c>
      <c r="F78" s="28">
        <v>43437</v>
      </c>
      <c r="G78" s="11">
        <f t="shared" si="2"/>
        <v>-11</v>
      </c>
      <c r="H78" s="12">
        <f t="shared" si="3"/>
        <v>-274653.39</v>
      </c>
      <c r="I78" s="12"/>
      <c r="J78" s="4"/>
      <c r="K78" s="4"/>
      <c r="O78" s="4"/>
      <c r="P78" s="4"/>
    </row>
    <row r="79" spans="1:16" ht="12.75">
      <c r="A79" s="10">
        <v>75</v>
      </c>
      <c r="B79" s="26" t="s">
        <v>157</v>
      </c>
      <c r="C79" s="26" t="s">
        <v>158</v>
      </c>
      <c r="D79" s="27">
        <v>127701.84</v>
      </c>
      <c r="E79" s="28">
        <v>43448</v>
      </c>
      <c r="F79" s="28">
        <v>43430</v>
      </c>
      <c r="G79" s="11">
        <f t="shared" si="2"/>
        <v>-18</v>
      </c>
      <c r="H79" s="12">
        <f t="shared" si="3"/>
        <v>-2298633.12</v>
      </c>
      <c r="I79" s="12"/>
      <c r="J79" s="4"/>
      <c r="K79" s="4"/>
      <c r="O79" s="4"/>
      <c r="P79" s="4"/>
    </row>
    <row r="80" spans="1:16" ht="12.75">
      <c r="A80" s="10">
        <v>76</v>
      </c>
      <c r="B80" s="26" t="s">
        <v>159</v>
      </c>
      <c r="C80" s="26" t="s">
        <v>160</v>
      </c>
      <c r="D80" s="27">
        <v>23329.45</v>
      </c>
      <c r="E80" s="28">
        <v>43449</v>
      </c>
      <c r="F80" s="28">
        <v>43437</v>
      </c>
      <c r="G80" s="11">
        <f t="shared" si="2"/>
        <v>-12</v>
      </c>
      <c r="H80" s="12">
        <f t="shared" si="3"/>
        <v>-279953.4</v>
      </c>
      <c r="I80" s="12"/>
      <c r="J80" s="4"/>
      <c r="K80" s="4"/>
      <c r="O80" s="4"/>
      <c r="P80" s="4"/>
    </row>
    <row r="81" spans="1:16" ht="12.75">
      <c r="A81" s="10">
        <v>77</v>
      </c>
      <c r="B81" s="26" t="s">
        <v>161</v>
      </c>
      <c r="C81" s="26" t="s">
        <v>70</v>
      </c>
      <c r="D81" s="27">
        <v>169.42</v>
      </c>
      <c r="E81" s="28">
        <v>43450</v>
      </c>
      <c r="F81" s="28">
        <v>43430</v>
      </c>
      <c r="G81" s="11">
        <f t="shared" si="2"/>
        <v>-20</v>
      </c>
      <c r="H81" s="12">
        <f t="shared" si="3"/>
        <v>-3388.3999999999996</v>
      </c>
      <c r="I81" s="12"/>
      <c r="J81" s="4"/>
      <c r="K81" s="4"/>
      <c r="O81" s="4"/>
      <c r="P81" s="4"/>
    </row>
    <row r="82" spans="1:16" ht="12.75">
      <c r="A82" s="10">
        <v>78</v>
      </c>
      <c r="B82" s="26" t="s">
        <v>162</v>
      </c>
      <c r="C82" s="26" t="s">
        <v>163</v>
      </c>
      <c r="D82" s="27">
        <v>6122.13</v>
      </c>
      <c r="E82" s="28">
        <v>43453</v>
      </c>
      <c r="F82" s="28">
        <v>43437</v>
      </c>
      <c r="G82" s="11">
        <f t="shared" si="2"/>
        <v>-16</v>
      </c>
      <c r="H82" s="12">
        <f t="shared" si="3"/>
        <v>-97954.08</v>
      </c>
      <c r="I82" s="12"/>
      <c r="J82" s="4"/>
      <c r="K82" s="4"/>
      <c r="O82" s="4"/>
      <c r="P82" s="4"/>
    </row>
    <row r="83" spans="1:16" ht="12.75">
      <c r="A83" s="10">
        <v>79</v>
      </c>
      <c r="B83" s="26" t="s">
        <v>164</v>
      </c>
      <c r="C83" s="26" t="s">
        <v>165</v>
      </c>
      <c r="D83" s="27">
        <v>11743.9</v>
      </c>
      <c r="E83" s="28">
        <v>43450</v>
      </c>
      <c r="F83" s="28">
        <v>43437</v>
      </c>
      <c r="G83" s="11">
        <f t="shared" si="2"/>
        <v>-13</v>
      </c>
      <c r="H83" s="12">
        <f t="shared" si="3"/>
        <v>-152670.69999999998</v>
      </c>
      <c r="I83" s="12"/>
      <c r="J83" s="4"/>
      <c r="K83" s="4"/>
      <c r="O83" s="4"/>
      <c r="P83" s="4"/>
    </row>
    <row r="84" spans="1:16" ht="12.75">
      <c r="A84" s="10">
        <v>80</v>
      </c>
      <c r="B84" s="26" t="s">
        <v>166</v>
      </c>
      <c r="C84" s="26" t="s">
        <v>147</v>
      </c>
      <c r="D84" s="27">
        <v>39838.71</v>
      </c>
      <c r="E84" s="28">
        <v>43450</v>
      </c>
      <c r="F84" s="28">
        <v>43437</v>
      </c>
      <c r="G84" s="11">
        <f t="shared" si="2"/>
        <v>-13</v>
      </c>
      <c r="H84" s="12">
        <f t="shared" si="3"/>
        <v>-517903.23</v>
      </c>
      <c r="I84" s="12"/>
      <c r="J84" s="4"/>
      <c r="K84" s="4"/>
      <c r="O84" s="4"/>
      <c r="P84" s="4"/>
    </row>
    <row r="85" spans="1:16" ht="12.75">
      <c r="A85" s="10">
        <v>81</v>
      </c>
      <c r="B85" s="26" t="s">
        <v>167</v>
      </c>
      <c r="C85" s="26" t="s">
        <v>160</v>
      </c>
      <c r="D85" s="27">
        <v>79366.97</v>
      </c>
      <c r="E85" s="28">
        <v>43450</v>
      </c>
      <c r="F85" s="28">
        <v>43438</v>
      </c>
      <c r="G85" s="11">
        <f t="shared" si="2"/>
        <v>-12</v>
      </c>
      <c r="H85" s="12">
        <f t="shared" si="3"/>
        <v>-952403.64</v>
      </c>
      <c r="I85" s="12"/>
      <c r="J85" s="4"/>
      <c r="K85" s="4"/>
      <c r="O85" s="4"/>
      <c r="P85" s="4"/>
    </row>
    <row r="86" spans="1:16" ht="12.75">
      <c r="A86" s="10">
        <v>82</v>
      </c>
      <c r="B86" s="26" t="s">
        <v>168</v>
      </c>
      <c r="C86" s="26" t="s">
        <v>169</v>
      </c>
      <c r="D86" s="27">
        <v>23535.63</v>
      </c>
      <c r="E86" s="28">
        <v>43453</v>
      </c>
      <c r="F86" s="28">
        <v>43438</v>
      </c>
      <c r="G86" s="11">
        <f t="shared" si="2"/>
        <v>-15</v>
      </c>
      <c r="H86" s="12">
        <f t="shared" si="3"/>
        <v>-353034.45</v>
      </c>
      <c r="I86" s="12"/>
      <c r="J86" s="4"/>
      <c r="K86" s="4"/>
      <c r="O86" s="4"/>
      <c r="P86" s="4"/>
    </row>
    <row r="87" spans="1:16" ht="12.75">
      <c r="A87" s="10">
        <v>83</v>
      </c>
      <c r="B87" s="26" t="s">
        <v>170</v>
      </c>
      <c r="C87" s="26" t="s">
        <v>171</v>
      </c>
      <c r="D87" s="27">
        <v>40736.56</v>
      </c>
      <c r="E87" s="28">
        <v>43453</v>
      </c>
      <c r="F87" s="28">
        <v>43437</v>
      </c>
      <c r="G87" s="11">
        <f t="shared" si="2"/>
        <v>-16</v>
      </c>
      <c r="H87" s="12">
        <f t="shared" si="3"/>
        <v>-651784.96</v>
      </c>
      <c r="I87" s="12"/>
      <c r="J87" s="4"/>
      <c r="K87" s="4"/>
      <c r="O87" s="4"/>
      <c r="P87" s="4"/>
    </row>
    <row r="88" spans="1:16" ht="12.75">
      <c r="A88" s="10">
        <v>84</v>
      </c>
      <c r="B88" s="26" t="s">
        <v>172</v>
      </c>
      <c r="C88" s="26" t="s">
        <v>173</v>
      </c>
      <c r="D88" s="27">
        <v>19916.4</v>
      </c>
      <c r="E88" s="28">
        <v>43453</v>
      </c>
      <c r="F88" s="28">
        <v>43437</v>
      </c>
      <c r="G88" s="11">
        <f t="shared" si="2"/>
        <v>-16</v>
      </c>
      <c r="H88" s="12">
        <f t="shared" si="3"/>
        <v>-318662.4</v>
      </c>
      <c r="I88" s="12"/>
      <c r="J88" s="4"/>
      <c r="K88" s="4"/>
      <c r="O88" s="4"/>
      <c r="P88" s="4"/>
    </row>
    <row r="89" spans="1:16" ht="12.75">
      <c r="A89" s="10">
        <v>85</v>
      </c>
      <c r="B89" s="26" t="s">
        <v>174</v>
      </c>
      <c r="C89" s="26" t="s">
        <v>135</v>
      </c>
      <c r="D89" s="27">
        <v>23135.94</v>
      </c>
      <c r="E89" s="28">
        <v>43453</v>
      </c>
      <c r="F89" s="28">
        <v>43438</v>
      </c>
      <c r="G89" s="11">
        <f t="shared" si="2"/>
        <v>-15</v>
      </c>
      <c r="H89" s="12">
        <f t="shared" si="3"/>
        <v>-347039.1</v>
      </c>
      <c r="I89" s="12"/>
      <c r="J89" s="4"/>
      <c r="K89" s="4"/>
      <c r="O89" s="4"/>
      <c r="P89" s="4"/>
    </row>
    <row r="90" spans="1:16" ht="12.75">
      <c r="A90" s="10">
        <v>86</v>
      </c>
      <c r="B90" s="26" t="s">
        <v>175</v>
      </c>
      <c r="C90" s="26" t="s">
        <v>176</v>
      </c>
      <c r="D90" s="27">
        <v>35802.63</v>
      </c>
      <c r="E90" s="28">
        <v>43453</v>
      </c>
      <c r="F90" s="28">
        <v>43438</v>
      </c>
      <c r="G90" s="11">
        <f t="shared" si="2"/>
        <v>-15</v>
      </c>
      <c r="H90" s="12">
        <f t="shared" si="3"/>
        <v>-537039.45</v>
      </c>
      <c r="I90" s="12"/>
      <c r="J90" s="4"/>
      <c r="K90" s="4"/>
      <c r="O90" s="4"/>
      <c r="P90" s="4"/>
    </row>
    <row r="91" spans="1:16" ht="12.75">
      <c r="A91" s="10">
        <v>87</v>
      </c>
      <c r="B91" s="26" t="s">
        <v>177</v>
      </c>
      <c r="C91" s="26" t="s">
        <v>83</v>
      </c>
      <c r="D91" s="27">
        <v>29098.77</v>
      </c>
      <c r="E91" s="28">
        <v>43454</v>
      </c>
      <c r="F91" s="28">
        <v>43438</v>
      </c>
      <c r="G91" s="11">
        <f t="shared" si="2"/>
        <v>-16</v>
      </c>
      <c r="H91" s="12">
        <f t="shared" si="3"/>
        <v>-465580.32</v>
      </c>
      <c r="I91" s="12"/>
      <c r="J91" s="4"/>
      <c r="K91" s="4"/>
      <c r="O91" s="4"/>
      <c r="P91" s="4"/>
    </row>
    <row r="92" spans="1:16" ht="12.75">
      <c r="A92" s="10">
        <v>88</v>
      </c>
      <c r="B92" s="26" t="s">
        <v>178</v>
      </c>
      <c r="C92" s="26" t="s">
        <v>179</v>
      </c>
      <c r="D92" s="27">
        <v>13000</v>
      </c>
      <c r="E92" s="28">
        <v>43456</v>
      </c>
      <c r="F92" s="28">
        <v>43437</v>
      </c>
      <c r="G92" s="11">
        <f t="shared" si="2"/>
        <v>-19</v>
      </c>
      <c r="H92" s="12">
        <f t="shared" si="3"/>
        <v>-247000</v>
      </c>
      <c r="I92" s="12"/>
      <c r="J92" s="4"/>
      <c r="K92" s="4"/>
      <c r="O92" s="4"/>
      <c r="P92" s="4"/>
    </row>
    <row r="93" spans="1:16" ht="12.75">
      <c r="A93" s="10">
        <v>89</v>
      </c>
      <c r="B93" s="26" t="s">
        <v>180</v>
      </c>
      <c r="C93" s="26" t="s">
        <v>169</v>
      </c>
      <c r="D93" s="27">
        <v>30348.51</v>
      </c>
      <c r="E93" s="28">
        <v>43455</v>
      </c>
      <c r="F93" s="28">
        <v>43437</v>
      </c>
      <c r="G93" s="11">
        <f t="shared" si="2"/>
        <v>-18</v>
      </c>
      <c r="H93" s="12">
        <f t="shared" si="3"/>
        <v>-546273.1799999999</v>
      </c>
      <c r="I93" s="12"/>
      <c r="J93" s="4"/>
      <c r="K93" s="4"/>
      <c r="O93" s="4"/>
      <c r="P93" s="4"/>
    </row>
    <row r="94" spans="1:16" ht="12.75">
      <c r="A94" s="10">
        <v>90</v>
      </c>
      <c r="B94" s="26" t="s">
        <v>181</v>
      </c>
      <c r="C94" s="26" t="s">
        <v>182</v>
      </c>
      <c r="D94" s="27">
        <v>48885.96</v>
      </c>
      <c r="E94" s="28">
        <v>43456</v>
      </c>
      <c r="F94" s="28">
        <v>43437</v>
      </c>
      <c r="G94" s="11">
        <f t="shared" si="2"/>
        <v>-19</v>
      </c>
      <c r="H94" s="12">
        <f t="shared" si="3"/>
        <v>-928833.24</v>
      </c>
      <c r="I94" s="12"/>
      <c r="J94" s="4"/>
      <c r="K94" s="4"/>
      <c r="O94" s="4"/>
      <c r="P94" s="4"/>
    </row>
    <row r="95" spans="1:16" ht="12.75">
      <c r="A95" s="10">
        <v>91</v>
      </c>
      <c r="B95" s="26" t="s">
        <v>183</v>
      </c>
      <c r="C95" s="26" t="s">
        <v>184</v>
      </c>
      <c r="D95" s="27">
        <v>13668.45</v>
      </c>
      <c r="E95" s="28">
        <v>43456</v>
      </c>
      <c r="F95" s="28">
        <v>43438</v>
      </c>
      <c r="G95" s="11">
        <f t="shared" si="2"/>
        <v>-18</v>
      </c>
      <c r="H95" s="12">
        <f t="shared" si="3"/>
        <v>-246032.1</v>
      </c>
      <c r="I95" s="12"/>
      <c r="J95" s="4"/>
      <c r="K95" s="4"/>
      <c r="O95" s="4"/>
      <c r="P95" s="4"/>
    </row>
    <row r="96" spans="1:16" ht="12.75">
      <c r="A96" s="10">
        <v>92</v>
      </c>
      <c r="B96" s="26" t="s">
        <v>185</v>
      </c>
      <c r="C96" s="26" t="s">
        <v>47</v>
      </c>
      <c r="D96" s="27">
        <v>8385.31</v>
      </c>
      <c r="E96" s="28">
        <v>43457</v>
      </c>
      <c r="F96" s="28">
        <v>43438</v>
      </c>
      <c r="G96" s="11">
        <f t="shared" si="2"/>
        <v>-19</v>
      </c>
      <c r="H96" s="12">
        <f t="shared" si="3"/>
        <v>-159320.88999999998</v>
      </c>
      <c r="I96" s="12"/>
      <c r="J96" s="4"/>
      <c r="K96" s="4"/>
      <c r="O96" s="4"/>
      <c r="P96" s="4"/>
    </row>
    <row r="97" spans="1:16" ht="12.75">
      <c r="A97" s="10">
        <v>93</v>
      </c>
      <c r="B97" s="26" t="s">
        <v>186</v>
      </c>
      <c r="C97" s="26" t="s">
        <v>33</v>
      </c>
      <c r="D97" s="27">
        <v>7900</v>
      </c>
      <c r="E97" s="28">
        <v>43457</v>
      </c>
      <c r="F97" s="28">
        <v>43432</v>
      </c>
      <c r="G97" s="11">
        <f t="shared" si="2"/>
        <v>-25</v>
      </c>
      <c r="H97" s="12">
        <f t="shared" si="3"/>
        <v>-197500</v>
      </c>
      <c r="I97" s="12"/>
      <c r="J97" s="4"/>
      <c r="K97" s="4"/>
      <c r="O97" s="4"/>
      <c r="P97" s="4"/>
    </row>
    <row r="98" spans="1:16" ht="12.75">
      <c r="A98" s="10">
        <v>94</v>
      </c>
      <c r="B98" s="26" t="s">
        <v>111</v>
      </c>
      <c r="C98" s="26" t="s">
        <v>187</v>
      </c>
      <c r="D98" s="27">
        <v>22349.25</v>
      </c>
      <c r="E98" s="28">
        <v>43457</v>
      </c>
      <c r="F98" s="28">
        <v>43438</v>
      </c>
      <c r="G98" s="11">
        <f t="shared" si="2"/>
        <v>-19</v>
      </c>
      <c r="H98" s="12">
        <f t="shared" si="3"/>
        <v>-424635.75</v>
      </c>
      <c r="I98" s="12"/>
      <c r="J98" s="4"/>
      <c r="K98" s="4"/>
      <c r="O98" s="4"/>
      <c r="P98" s="4"/>
    </row>
    <row r="99" spans="1:16" ht="12.75">
      <c r="A99" s="10">
        <v>95</v>
      </c>
      <c r="B99" s="26" t="s">
        <v>188</v>
      </c>
      <c r="C99" s="26" t="s">
        <v>189</v>
      </c>
      <c r="D99" s="27">
        <v>35440</v>
      </c>
      <c r="E99" s="28">
        <v>43457</v>
      </c>
      <c r="F99" s="28">
        <v>43438</v>
      </c>
      <c r="G99" s="11">
        <f t="shared" si="2"/>
        <v>-19</v>
      </c>
      <c r="H99" s="12">
        <f t="shared" si="3"/>
        <v>-673360</v>
      </c>
      <c r="I99" s="12"/>
      <c r="J99" s="4"/>
      <c r="K99" s="4"/>
      <c r="O99" s="4"/>
      <c r="P99" s="4"/>
    </row>
    <row r="100" spans="1:16" ht="12.75">
      <c r="A100" s="10">
        <v>96</v>
      </c>
      <c r="B100" s="26" t="s">
        <v>190</v>
      </c>
      <c r="C100" s="26" t="s">
        <v>191</v>
      </c>
      <c r="D100" s="27">
        <v>31384.4</v>
      </c>
      <c r="E100" s="28">
        <v>43457</v>
      </c>
      <c r="F100" s="28">
        <v>43438</v>
      </c>
      <c r="G100" s="11">
        <f t="shared" si="2"/>
        <v>-19</v>
      </c>
      <c r="H100" s="12">
        <f t="shared" si="3"/>
        <v>-596303.6</v>
      </c>
      <c r="I100" s="12"/>
      <c r="J100" s="4"/>
      <c r="K100" s="4"/>
      <c r="O100" s="4"/>
      <c r="P100" s="4"/>
    </row>
    <row r="101" spans="1:16" ht="12.75">
      <c r="A101" s="10">
        <v>97</v>
      </c>
      <c r="B101" s="26" t="s">
        <v>192</v>
      </c>
      <c r="C101" s="26" t="s">
        <v>193</v>
      </c>
      <c r="D101" s="27">
        <v>11897.98</v>
      </c>
      <c r="E101" s="28">
        <v>43458</v>
      </c>
      <c r="F101" s="28">
        <v>43445</v>
      </c>
      <c r="G101" s="11">
        <f t="shared" si="2"/>
        <v>-13</v>
      </c>
      <c r="H101" s="12">
        <f t="shared" si="3"/>
        <v>-154673.74</v>
      </c>
      <c r="I101" s="12"/>
      <c r="J101" s="4"/>
      <c r="K101" s="4"/>
      <c r="O101" s="4"/>
      <c r="P101" s="4"/>
    </row>
    <row r="102" spans="1:16" ht="12.75">
      <c r="A102" s="10">
        <v>98</v>
      </c>
      <c r="B102" s="26" t="s">
        <v>194</v>
      </c>
      <c r="C102" s="26" t="s">
        <v>58</v>
      </c>
      <c r="D102" s="27">
        <v>10684.42</v>
      </c>
      <c r="E102" s="28">
        <v>43460</v>
      </c>
      <c r="F102" s="28">
        <v>43437</v>
      </c>
      <c r="G102" s="11">
        <f t="shared" si="2"/>
        <v>-23</v>
      </c>
      <c r="H102" s="12">
        <f t="shared" si="3"/>
        <v>-245741.66</v>
      </c>
      <c r="I102" s="12"/>
      <c r="J102" s="4"/>
      <c r="K102" s="4"/>
      <c r="O102" s="4"/>
      <c r="P102" s="4"/>
    </row>
    <row r="103" spans="1:16" ht="12.75">
      <c r="A103" s="10">
        <v>99</v>
      </c>
      <c r="B103" s="26" t="s">
        <v>195</v>
      </c>
      <c r="C103" s="26" t="s">
        <v>196</v>
      </c>
      <c r="D103" s="27">
        <v>8172</v>
      </c>
      <c r="E103" s="28">
        <v>43462</v>
      </c>
      <c r="F103" s="28">
        <v>43438</v>
      </c>
      <c r="G103" s="11">
        <f t="shared" si="2"/>
        <v>-24</v>
      </c>
      <c r="H103" s="12">
        <f t="shared" si="3"/>
        <v>-196128</v>
      </c>
      <c r="I103" s="12"/>
      <c r="J103" s="4"/>
      <c r="K103" s="4"/>
      <c r="O103" s="4"/>
      <c r="P103" s="4"/>
    </row>
    <row r="104" spans="1:16" ht="12.75">
      <c r="A104" s="10">
        <v>100</v>
      </c>
      <c r="B104" s="26" t="s">
        <v>197</v>
      </c>
      <c r="C104" s="26" t="s">
        <v>198</v>
      </c>
      <c r="D104" s="27">
        <v>782</v>
      </c>
      <c r="E104" s="28">
        <v>43460</v>
      </c>
      <c r="F104" s="28">
        <v>43437</v>
      </c>
      <c r="G104" s="11">
        <f t="shared" si="2"/>
        <v>-23</v>
      </c>
      <c r="H104" s="12">
        <f t="shared" si="3"/>
        <v>-17986</v>
      </c>
      <c r="I104" s="12"/>
      <c r="J104" s="4"/>
      <c r="K104" s="4"/>
      <c r="O104" s="4"/>
      <c r="P104" s="4"/>
    </row>
    <row r="105" spans="1:16" ht="12.75">
      <c r="A105" s="10">
        <v>101</v>
      </c>
      <c r="B105" s="26" t="s">
        <v>22</v>
      </c>
      <c r="C105" s="26" t="s">
        <v>47</v>
      </c>
      <c r="D105" s="27">
        <v>11287.18</v>
      </c>
      <c r="E105" s="28">
        <v>43460</v>
      </c>
      <c r="F105" s="28">
        <v>43439</v>
      </c>
      <c r="G105" s="11">
        <f t="shared" si="2"/>
        <v>-21</v>
      </c>
      <c r="H105" s="12">
        <f t="shared" si="3"/>
        <v>-237030.78</v>
      </c>
      <c r="I105" s="12"/>
      <c r="J105" s="4"/>
      <c r="K105" s="4"/>
      <c r="O105" s="4"/>
      <c r="P105" s="4"/>
    </row>
    <row r="106" spans="1:16" ht="12.75">
      <c r="A106" s="10">
        <v>102</v>
      </c>
      <c r="B106" s="26" t="s">
        <v>199</v>
      </c>
      <c r="C106" s="26" t="s">
        <v>200</v>
      </c>
      <c r="D106" s="27">
        <v>31696.82</v>
      </c>
      <c r="E106" s="28">
        <v>43460</v>
      </c>
      <c r="F106" s="28">
        <v>43437</v>
      </c>
      <c r="G106" s="11">
        <f t="shared" si="2"/>
        <v>-23</v>
      </c>
      <c r="H106" s="12">
        <f t="shared" si="3"/>
        <v>-729026.86</v>
      </c>
      <c r="I106" s="12"/>
      <c r="J106" s="4"/>
      <c r="K106" s="4"/>
      <c r="O106" s="4"/>
      <c r="P106" s="4"/>
    </row>
    <row r="107" spans="1:16" ht="12.75">
      <c r="A107" s="10">
        <v>103</v>
      </c>
      <c r="B107" s="26" t="s">
        <v>201</v>
      </c>
      <c r="C107" s="26" t="s">
        <v>202</v>
      </c>
      <c r="D107" s="27">
        <v>63717.98</v>
      </c>
      <c r="E107" s="28">
        <v>43461</v>
      </c>
      <c r="F107" s="28">
        <v>43437</v>
      </c>
      <c r="G107" s="11">
        <f t="shared" si="2"/>
        <v>-24</v>
      </c>
      <c r="H107" s="12">
        <f t="shared" si="3"/>
        <v>-1529231.52</v>
      </c>
      <c r="I107" s="12"/>
      <c r="J107" s="4"/>
      <c r="K107" s="4"/>
      <c r="O107" s="4"/>
      <c r="P107" s="4"/>
    </row>
    <row r="108" spans="1:16" ht="12.75">
      <c r="A108" s="10">
        <v>104</v>
      </c>
      <c r="B108" s="26" t="s">
        <v>203</v>
      </c>
      <c r="C108" s="26" t="s">
        <v>28</v>
      </c>
      <c r="D108" s="27">
        <v>2346.45</v>
      </c>
      <c r="E108" s="28">
        <v>43462</v>
      </c>
      <c r="F108" s="28">
        <v>43438</v>
      </c>
      <c r="G108" s="11">
        <f t="shared" si="2"/>
        <v>-24</v>
      </c>
      <c r="H108" s="12">
        <f t="shared" si="3"/>
        <v>-56314.799999999996</v>
      </c>
      <c r="I108" s="12"/>
      <c r="J108" s="4"/>
      <c r="K108" s="4"/>
      <c r="O108" s="4"/>
      <c r="P108" s="4"/>
    </row>
    <row r="109" spans="1:16" ht="12.75">
      <c r="A109" s="10">
        <v>105</v>
      </c>
      <c r="B109" s="26" t="s">
        <v>204</v>
      </c>
      <c r="C109" s="26" t="s">
        <v>205</v>
      </c>
      <c r="D109" s="27">
        <v>6498.67</v>
      </c>
      <c r="E109" s="28">
        <v>43463</v>
      </c>
      <c r="F109" s="28">
        <v>43439</v>
      </c>
      <c r="G109" s="11">
        <f t="shared" si="2"/>
        <v>-24</v>
      </c>
      <c r="H109" s="12">
        <f t="shared" si="3"/>
        <v>-155968.08000000002</v>
      </c>
      <c r="I109" s="12"/>
      <c r="J109" s="4"/>
      <c r="K109" s="4"/>
      <c r="O109" s="4"/>
      <c r="P109" s="4"/>
    </row>
    <row r="110" spans="1:16" ht="12.75">
      <c r="A110" s="10">
        <v>106</v>
      </c>
      <c r="B110" s="26" t="s">
        <v>206</v>
      </c>
      <c r="C110" s="26" t="s">
        <v>41</v>
      </c>
      <c r="D110" s="27">
        <v>1194</v>
      </c>
      <c r="E110" s="28">
        <v>43469</v>
      </c>
      <c r="F110" s="28">
        <v>43441</v>
      </c>
      <c r="G110" s="11">
        <f t="shared" si="2"/>
        <v>-28</v>
      </c>
      <c r="H110" s="12">
        <f t="shared" si="3"/>
        <v>-33432</v>
      </c>
      <c r="I110" s="12"/>
      <c r="J110" s="4"/>
      <c r="K110" s="4"/>
      <c r="O110" s="4"/>
      <c r="P110" s="4"/>
    </row>
    <row r="111" spans="1:16" ht="12.75">
      <c r="A111" s="10">
        <v>107</v>
      </c>
      <c r="B111" s="26" t="s">
        <v>207</v>
      </c>
      <c r="C111" s="26" t="s">
        <v>208</v>
      </c>
      <c r="D111" s="27">
        <v>72061.65</v>
      </c>
      <c r="E111" s="28">
        <v>43464</v>
      </c>
      <c r="F111" s="28">
        <v>43438</v>
      </c>
      <c r="G111" s="11">
        <f t="shared" si="2"/>
        <v>-26</v>
      </c>
      <c r="H111" s="12">
        <f t="shared" si="3"/>
        <v>-1873602.9</v>
      </c>
      <c r="I111" s="12"/>
      <c r="J111" s="4"/>
      <c r="K111" s="4"/>
      <c r="O111" s="4"/>
      <c r="P111" s="4"/>
    </row>
    <row r="112" spans="1:16" ht="12.75">
      <c r="A112" s="10">
        <v>108</v>
      </c>
      <c r="B112" s="26" t="s">
        <v>209</v>
      </c>
      <c r="C112" s="26" t="s">
        <v>210</v>
      </c>
      <c r="D112" s="27">
        <v>870</v>
      </c>
      <c r="E112" s="28">
        <v>43464</v>
      </c>
      <c r="F112" s="28">
        <v>43438</v>
      </c>
      <c r="G112" s="11">
        <f t="shared" si="2"/>
        <v>-26</v>
      </c>
      <c r="H112" s="12">
        <f t="shared" si="3"/>
        <v>-22620</v>
      </c>
      <c r="I112" s="12"/>
      <c r="J112" s="4"/>
      <c r="K112" s="4"/>
      <c r="O112" s="4"/>
      <c r="P112" s="4"/>
    </row>
    <row r="113" spans="1:16" ht="12.75">
      <c r="A113" s="10">
        <v>109</v>
      </c>
      <c r="B113" s="26" t="s">
        <v>211</v>
      </c>
      <c r="C113" s="26" t="s">
        <v>212</v>
      </c>
      <c r="D113" s="27">
        <v>26382.85</v>
      </c>
      <c r="E113" s="28">
        <v>43464</v>
      </c>
      <c r="F113" s="28">
        <v>43438</v>
      </c>
      <c r="G113" s="11">
        <f t="shared" si="2"/>
        <v>-26</v>
      </c>
      <c r="H113" s="12">
        <f t="shared" si="3"/>
        <v>-685954.1</v>
      </c>
      <c r="I113" s="12"/>
      <c r="J113" s="4"/>
      <c r="K113" s="4"/>
      <c r="O113" s="4"/>
      <c r="P113" s="4"/>
    </row>
    <row r="114" spans="1:16" ht="12.75">
      <c r="A114" s="10">
        <v>110</v>
      </c>
      <c r="B114" s="26" t="s">
        <v>48</v>
      </c>
      <c r="C114" s="26" t="s">
        <v>213</v>
      </c>
      <c r="D114" s="27">
        <v>1800</v>
      </c>
      <c r="E114" s="28">
        <v>43466</v>
      </c>
      <c r="F114" s="28">
        <v>43441</v>
      </c>
      <c r="G114" s="11">
        <f t="shared" si="2"/>
        <v>-25</v>
      </c>
      <c r="H114" s="12">
        <f t="shared" si="3"/>
        <v>-45000</v>
      </c>
      <c r="I114" s="12"/>
      <c r="J114" s="4"/>
      <c r="K114" s="4"/>
      <c r="O114" s="4"/>
      <c r="P114" s="4"/>
    </row>
    <row r="115" spans="1:16" ht="12.75">
      <c r="A115" s="10">
        <v>111</v>
      </c>
      <c r="B115" s="26" t="s">
        <v>214</v>
      </c>
      <c r="C115" s="26" t="s">
        <v>28</v>
      </c>
      <c r="D115" s="27">
        <v>47.25</v>
      </c>
      <c r="E115" s="28">
        <v>43466</v>
      </c>
      <c r="F115" s="28">
        <v>43438</v>
      </c>
      <c r="G115" s="11">
        <f t="shared" si="2"/>
        <v>-28</v>
      </c>
      <c r="H115" s="12">
        <f t="shared" si="3"/>
        <v>-1323</v>
      </c>
      <c r="I115" s="12"/>
      <c r="J115" s="4"/>
      <c r="K115" s="4"/>
      <c r="O115" s="4"/>
      <c r="P115" s="4"/>
    </row>
    <row r="116" spans="1:16" ht="12.75">
      <c r="A116" s="10">
        <v>112</v>
      </c>
      <c r="B116" s="26" t="s">
        <v>215</v>
      </c>
      <c r="C116" s="26" t="s">
        <v>216</v>
      </c>
      <c r="D116" s="27">
        <v>17263.25</v>
      </c>
      <c r="E116" s="28">
        <v>43467</v>
      </c>
      <c r="F116" s="28">
        <v>43439</v>
      </c>
      <c r="G116" s="11">
        <f t="shared" si="2"/>
        <v>-28</v>
      </c>
      <c r="H116" s="12">
        <f t="shared" si="3"/>
        <v>-483371</v>
      </c>
      <c r="I116" s="12"/>
      <c r="J116" s="4"/>
      <c r="K116" s="4"/>
      <c r="O116" s="4"/>
      <c r="P116" s="4"/>
    </row>
    <row r="117" spans="1:16" ht="12.75">
      <c r="A117" s="10">
        <v>113</v>
      </c>
      <c r="B117" s="26" t="s">
        <v>217</v>
      </c>
      <c r="C117" s="26" t="s">
        <v>31</v>
      </c>
      <c r="D117" s="27">
        <v>14413.9</v>
      </c>
      <c r="E117" s="28">
        <v>43467</v>
      </c>
      <c r="F117" s="28">
        <v>43440</v>
      </c>
      <c r="G117" s="11">
        <f t="shared" si="2"/>
        <v>-27</v>
      </c>
      <c r="H117" s="12">
        <f t="shared" si="3"/>
        <v>-389175.3</v>
      </c>
      <c r="I117" s="12"/>
      <c r="J117" s="4"/>
      <c r="K117" s="4"/>
      <c r="O117" s="4"/>
      <c r="P117" s="4"/>
    </row>
    <row r="118" spans="1:16" ht="12.75">
      <c r="A118" s="10">
        <v>114</v>
      </c>
      <c r="B118" s="26" t="s">
        <v>218</v>
      </c>
      <c r="C118" s="26" t="s">
        <v>219</v>
      </c>
      <c r="D118" s="27">
        <v>400</v>
      </c>
      <c r="E118" s="28">
        <v>43468</v>
      </c>
      <c r="F118" s="28">
        <v>43440</v>
      </c>
      <c r="G118" s="11">
        <f t="shared" si="2"/>
        <v>-28</v>
      </c>
      <c r="H118" s="12">
        <f t="shared" si="3"/>
        <v>-11200</v>
      </c>
      <c r="I118" s="12"/>
      <c r="J118" s="4"/>
      <c r="K118" s="4"/>
      <c r="O118" s="4"/>
      <c r="P118" s="4"/>
    </row>
    <row r="119" spans="1:16" ht="12.75">
      <c r="A119" s="10">
        <v>115</v>
      </c>
      <c r="B119" s="26" t="s">
        <v>220</v>
      </c>
      <c r="C119" s="26" t="s">
        <v>31</v>
      </c>
      <c r="D119" s="27">
        <v>290.23</v>
      </c>
      <c r="E119" s="28">
        <v>43468</v>
      </c>
      <c r="F119" s="28">
        <v>43440</v>
      </c>
      <c r="G119" s="11">
        <f t="shared" si="2"/>
        <v>-28</v>
      </c>
      <c r="H119" s="12">
        <f t="shared" si="3"/>
        <v>-8126.4400000000005</v>
      </c>
      <c r="I119" s="12"/>
      <c r="J119" s="4"/>
      <c r="K119" s="4"/>
      <c r="O119" s="4"/>
      <c r="P119" s="4"/>
    </row>
    <row r="120" spans="1:16" ht="12.75">
      <c r="A120" s="10">
        <v>116</v>
      </c>
      <c r="B120" s="26" t="s">
        <v>221</v>
      </c>
      <c r="C120" s="26" t="s">
        <v>85</v>
      </c>
      <c r="D120" s="27">
        <v>24590</v>
      </c>
      <c r="E120" s="28">
        <v>43470</v>
      </c>
      <c r="F120" s="28">
        <v>43441</v>
      </c>
      <c r="G120" s="11">
        <f t="shared" si="2"/>
        <v>-29</v>
      </c>
      <c r="H120" s="12">
        <f t="shared" si="3"/>
        <v>-713110</v>
      </c>
      <c r="I120" s="12"/>
      <c r="J120" s="4"/>
      <c r="K120" s="4"/>
      <c r="O120" s="4"/>
      <c r="P120" s="4"/>
    </row>
    <row r="121" spans="1:16" ht="12.75">
      <c r="A121" s="10">
        <v>117</v>
      </c>
      <c r="B121" s="26" t="s">
        <v>222</v>
      </c>
      <c r="C121" s="26" t="s">
        <v>122</v>
      </c>
      <c r="D121" s="27">
        <v>2888.78</v>
      </c>
      <c r="E121" s="28">
        <v>43470</v>
      </c>
      <c r="F121" s="28">
        <v>43445</v>
      </c>
      <c r="G121" s="11">
        <f t="shared" si="2"/>
        <v>-25</v>
      </c>
      <c r="H121" s="12">
        <f t="shared" si="3"/>
        <v>-72219.5</v>
      </c>
      <c r="I121" s="12"/>
      <c r="J121" s="4"/>
      <c r="K121" s="4"/>
      <c r="O121" s="4"/>
      <c r="P121" s="4"/>
    </row>
    <row r="122" spans="1:16" ht="12.75">
      <c r="A122" s="10">
        <v>118</v>
      </c>
      <c r="B122" s="26" t="s">
        <v>223</v>
      </c>
      <c r="C122" s="26" t="s">
        <v>224</v>
      </c>
      <c r="D122" s="27">
        <v>2985</v>
      </c>
      <c r="E122" s="28">
        <v>43470</v>
      </c>
      <c r="F122" s="28">
        <v>43446</v>
      </c>
      <c r="G122" s="11">
        <f t="shared" si="2"/>
        <v>-24</v>
      </c>
      <c r="H122" s="12">
        <f t="shared" si="3"/>
        <v>-71640</v>
      </c>
      <c r="I122" s="12"/>
      <c r="J122" s="4"/>
      <c r="K122" s="4"/>
      <c r="O122" s="4"/>
      <c r="P122" s="4"/>
    </row>
    <row r="123" spans="1:16" ht="12.75">
      <c r="A123" s="10">
        <v>119</v>
      </c>
      <c r="B123" s="26" t="s">
        <v>225</v>
      </c>
      <c r="C123" s="26" t="s">
        <v>226</v>
      </c>
      <c r="D123" s="27">
        <v>4050</v>
      </c>
      <c r="E123" s="28">
        <v>43475</v>
      </c>
      <c r="F123" s="28">
        <v>43446</v>
      </c>
      <c r="G123" s="11">
        <f t="shared" si="2"/>
        <v>-29</v>
      </c>
      <c r="H123" s="12">
        <f t="shared" si="3"/>
        <v>-117450</v>
      </c>
      <c r="I123" s="12"/>
      <c r="J123" s="4"/>
      <c r="K123" s="4"/>
      <c r="O123" s="4"/>
      <c r="P123" s="4"/>
    </row>
    <row r="124" spans="1:16" ht="12.75">
      <c r="A124" s="10">
        <v>120</v>
      </c>
      <c r="B124" s="26" t="s">
        <v>227</v>
      </c>
      <c r="C124" s="26" t="s">
        <v>56</v>
      </c>
      <c r="D124" s="27">
        <v>4195.4</v>
      </c>
      <c r="E124" s="28">
        <v>43471</v>
      </c>
      <c r="F124" s="28">
        <v>43446</v>
      </c>
      <c r="G124" s="11">
        <f t="shared" si="2"/>
        <v>-25</v>
      </c>
      <c r="H124" s="12">
        <f t="shared" si="3"/>
        <v>-104884.99999999999</v>
      </c>
      <c r="I124" s="12"/>
      <c r="J124" s="4"/>
      <c r="K124" s="4"/>
      <c r="O124" s="4"/>
      <c r="P124" s="4"/>
    </row>
    <row r="125" spans="1:16" ht="12.75">
      <c r="A125" s="10">
        <v>121</v>
      </c>
      <c r="B125" s="26" t="s">
        <v>228</v>
      </c>
      <c r="C125" s="26" t="s">
        <v>229</v>
      </c>
      <c r="D125" s="27">
        <v>107.15</v>
      </c>
      <c r="E125" s="28">
        <v>43474</v>
      </c>
      <c r="F125" s="28">
        <v>43445</v>
      </c>
      <c r="G125" s="11">
        <f t="shared" si="2"/>
        <v>-29</v>
      </c>
      <c r="H125" s="12">
        <f t="shared" si="3"/>
        <v>-3107.3500000000004</v>
      </c>
      <c r="I125" s="12"/>
      <c r="J125" s="4"/>
      <c r="K125" s="4"/>
      <c r="O125" s="4"/>
      <c r="P125" s="4"/>
    </row>
    <row r="126" spans="1:16" ht="12.75">
      <c r="A126" s="10">
        <v>122</v>
      </c>
      <c r="B126" s="26" t="s">
        <v>230</v>
      </c>
      <c r="C126" s="26" t="s">
        <v>231</v>
      </c>
      <c r="D126" s="27">
        <v>1378.11</v>
      </c>
      <c r="E126" s="28">
        <v>43475</v>
      </c>
      <c r="F126" s="28">
        <v>43446</v>
      </c>
      <c r="G126" s="11">
        <f t="shared" si="2"/>
        <v>-29</v>
      </c>
      <c r="H126" s="12">
        <f t="shared" si="3"/>
        <v>-39965.189999999995</v>
      </c>
      <c r="I126" s="12"/>
      <c r="J126" s="4"/>
      <c r="K126" s="4"/>
      <c r="O126" s="4"/>
      <c r="P126" s="4"/>
    </row>
    <row r="127" spans="1:16" ht="12.75">
      <c r="A127" s="10">
        <v>123</v>
      </c>
      <c r="B127" s="26" t="s">
        <v>232</v>
      </c>
      <c r="C127" s="26" t="s">
        <v>233</v>
      </c>
      <c r="D127" s="27">
        <v>2028.84</v>
      </c>
      <c r="E127" s="28">
        <v>43475</v>
      </c>
      <c r="F127" s="28">
        <v>43446</v>
      </c>
      <c r="G127" s="11">
        <f t="shared" si="2"/>
        <v>-29</v>
      </c>
      <c r="H127" s="12">
        <f t="shared" si="3"/>
        <v>-58836.36</v>
      </c>
      <c r="I127" s="12"/>
      <c r="J127" s="4"/>
      <c r="K127" s="4"/>
      <c r="O127" s="4"/>
      <c r="P127" s="4"/>
    </row>
    <row r="128" spans="1:16" ht="12.75">
      <c r="A128" s="10">
        <v>124</v>
      </c>
      <c r="B128" s="26" t="s">
        <v>234</v>
      </c>
      <c r="C128" s="26" t="s">
        <v>235</v>
      </c>
      <c r="D128" s="27">
        <v>3088.69</v>
      </c>
      <c r="E128" s="28">
        <v>43477</v>
      </c>
      <c r="F128" s="28">
        <v>43448</v>
      </c>
      <c r="G128" s="11">
        <f t="shared" si="2"/>
        <v>-29</v>
      </c>
      <c r="H128" s="12">
        <f t="shared" si="3"/>
        <v>-89572.01</v>
      </c>
      <c r="I128" s="12"/>
      <c r="J128" s="4"/>
      <c r="K128" s="4"/>
      <c r="O128" s="4"/>
      <c r="P128" s="4"/>
    </row>
    <row r="129" spans="1:16" ht="12.75">
      <c r="A129" s="10">
        <v>125</v>
      </c>
      <c r="B129" s="26" t="s">
        <v>236</v>
      </c>
      <c r="C129" s="26" t="s">
        <v>237</v>
      </c>
      <c r="D129" s="27">
        <v>8580</v>
      </c>
      <c r="E129" s="28">
        <v>43477</v>
      </c>
      <c r="F129" s="28">
        <v>43448</v>
      </c>
      <c r="G129" s="11">
        <f t="shared" si="2"/>
        <v>-29</v>
      </c>
      <c r="H129" s="12">
        <f t="shared" si="3"/>
        <v>-248820</v>
      </c>
      <c r="I129" s="12"/>
      <c r="J129" s="4"/>
      <c r="K129" s="4"/>
      <c r="O129" s="4"/>
      <c r="P129" s="4"/>
    </row>
    <row r="130" spans="1:9" ht="15.75">
      <c r="A130" s="15" t="s">
        <v>8</v>
      </c>
      <c r="B130" s="15"/>
      <c r="C130" s="15"/>
      <c r="D130" s="16">
        <f>SUM(D5:D129)</f>
        <v>3148672.1199999987</v>
      </c>
      <c r="E130" s="17"/>
      <c r="F130" s="17"/>
      <c r="G130" s="18"/>
      <c r="H130" s="16">
        <f>SUM(H5:H129)</f>
        <v>-44409194.05999999</v>
      </c>
      <c r="I130" s="21">
        <f>H130/D130</f>
        <v>-14.104102417624864</v>
      </c>
    </row>
  </sheetData>
  <sheetProtection/>
  <mergeCells count="6">
    <mergeCell ref="A1:I1"/>
    <mergeCell ref="A3:A4"/>
    <mergeCell ref="D3:D4"/>
    <mergeCell ref="E3:G3"/>
    <mergeCell ref="H3:H4"/>
    <mergeCell ref="I3:I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2019-01-17T15:31:50Z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0x010100FA55E90D50917041B3E92DDF65EFFD09</vt:lpwstr>
  </property>
</Properties>
</file>