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<sst xmlns="http://schemas.openxmlformats.org/spreadsheetml/2006/main" count="17" uniqueCount="17">
  <si>
    <t>C</t>
  </si>
  <si>
    <t>FATTURA</t>
  </si>
  <si>
    <t>IMPORTO</t>
  </si>
  <si>
    <t>DATA SCADENZA FATTURA</t>
  </si>
  <si>
    <t>DATA PAGAMENTO EFFETTIVO FATTURA</t>
  </si>
  <si>
    <t>GG*IMPORTO (E*B)</t>
  </si>
  <si>
    <t>GG. TOTALI RITARDO RISPETTO A SCADENZA</t>
  </si>
  <si>
    <t>INDICE TEMPESTIVITA' PAGAMENTI
= Totale F / Totale B</t>
  </si>
  <si>
    <t>TOTALE</t>
  </si>
  <si>
    <t>A</t>
  </si>
  <si>
    <t>B</t>
  </si>
  <si>
    <t>D</t>
  </si>
  <si>
    <t>E</t>
  </si>
  <si>
    <t>F</t>
  </si>
  <si>
    <t>G</t>
  </si>
  <si>
    <t>PERIODO COMPLESSIVO INTERCORSO</t>
  </si>
  <si>
    <t>INDICE DI TEMPESTIVITA' DEI PAGAMENTI RIFERITO AL PRIMO TRIMESTRE 2018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</si>
</sst>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mmm/yyyy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Alignment="1">
      <alignment/>
    </xf>
    <xf numFmtId="0" fontId="3" fillId="0" borderId="0" xfId="0" applyNumberFormat="1" applyFont="1" applyAlignment="1" applyProtection="1">
      <alignment horizontal="center" vertical="center" wrapText="1"/>
      <protection/>
    </xf>
    <xf numFmtId="14" fontId="3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14" fontId="0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right" vertical="top"/>
    </xf>
    <xf numFmtId="14" fontId="0" fillId="0" borderId="10" xfId="0" applyNumberFormat="1" applyBorder="1" applyAlignment="1">
      <alignment horizontal="right" vertical="top"/>
    </xf>
    <xf numFmtId="0" fontId="3" fillId="33" borderId="11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/>
    </xf>
    <xf numFmtId="0" fontId="3" fillId="33" borderId="13" xfId="0" applyNumberFormat="1" applyFont="1" applyFill="1" applyBorder="1" applyAlignment="1">
      <alignment horizontal="center"/>
    </xf>
    <xf numFmtId="4" fontId="3" fillId="33" borderId="14" xfId="0" applyNumberFormat="1" applyFont="1" applyFill="1" applyBorder="1" applyAlignment="1" applyProtection="1">
      <alignment horizontal="center" vertical="center" wrapText="1"/>
      <protection/>
    </xf>
    <xf numFmtId="4" fontId="3" fillId="33" borderId="15" xfId="0" applyNumberFormat="1" applyFont="1" applyFill="1" applyBorder="1" applyAlignment="1" applyProtection="1">
      <alignment horizontal="center" vertical="center" wrapText="1"/>
      <protection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3" fillId="33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zoomScalePageLayoutView="0" workbookViewId="0" topLeftCell="A1">
      <selection activeCell="J17" sqref="J17"/>
    </sheetView>
  </sheetViews>
  <sheetFormatPr defaultColWidth="18.8515625" defaultRowHeight="12.75"/>
  <cols>
    <col min="1" max="1" width="13.57421875" style="1" bestFit="1" customWidth="1"/>
    <col min="2" max="2" width="13.57421875" style="2" customWidth="1"/>
    <col min="3" max="3" width="23.421875" style="14" customWidth="1"/>
    <col min="4" max="4" width="18.8515625" style="14" customWidth="1"/>
    <col min="5" max="5" width="13.28125" style="3" customWidth="1"/>
    <col min="6" max="6" width="18.8515625" style="2" customWidth="1"/>
    <col min="7" max="7" width="19.8515625" style="2" customWidth="1"/>
    <col min="8" max="9" width="18.8515625" style="6" customWidth="1"/>
    <col min="10" max="12" width="18.8515625" style="4" customWidth="1"/>
    <col min="13" max="13" width="18.8515625" style="6" customWidth="1"/>
    <col min="14" max="14" width="18.8515625" style="3" customWidth="1"/>
    <col min="15" max="16384" width="18.8515625" style="4" customWidth="1"/>
  </cols>
  <sheetData>
    <row r="1" spans="1:7" ht="12.75">
      <c r="A1" s="24" t="s">
        <v>16</v>
      </c>
      <c r="B1" s="25"/>
      <c r="C1" s="25"/>
      <c r="D1" s="25"/>
      <c r="E1" s="25"/>
      <c r="F1" s="25"/>
      <c r="G1" s="26"/>
    </row>
    <row r="2" spans="1:7" ht="12.75">
      <c r="A2" s="15" t="s">
        <v>9</v>
      </c>
      <c r="B2" s="19" t="s">
        <v>10</v>
      </c>
      <c r="C2" s="17" t="s">
        <v>0</v>
      </c>
      <c r="D2" s="17" t="s">
        <v>11</v>
      </c>
      <c r="E2" s="20" t="s">
        <v>12</v>
      </c>
      <c r="F2" s="19" t="s">
        <v>13</v>
      </c>
      <c r="G2" s="19" t="s">
        <v>14</v>
      </c>
    </row>
    <row r="3" spans="1:7" ht="12.75">
      <c r="A3" s="27" t="s">
        <v>1</v>
      </c>
      <c r="B3" s="27" t="s">
        <v>2</v>
      </c>
      <c r="C3" s="29" t="s">
        <v>15</v>
      </c>
      <c r="D3" s="30"/>
      <c r="E3" s="31"/>
      <c r="F3" s="27" t="s">
        <v>5</v>
      </c>
      <c r="G3" s="27" t="s">
        <v>7</v>
      </c>
    </row>
    <row r="4" spans="1:7" s="7" customFormat="1" ht="51">
      <c r="A4" s="28"/>
      <c r="B4" s="28"/>
      <c r="C4" s="8" t="s">
        <v>3</v>
      </c>
      <c r="D4" s="8" t="s">
        <v>4</v>
      </c>
      <c r="E4" s="9" t="s">
        <v>6</v>
      </c>
      <c r="F4" s="28"/>
      <c r="G4" s="28"/>
    </row>
    <row r="5" spans="1:14" ht="12.75">
      <c r="A5" s="10">
        <v>1</v>
      </c>
      <c r="B5" s="22">
        <v>809.83</v>
      </c>
      <c r="C5" s="23">
        <v>43142</v>
      </c>
      <c r="D5" s="23">
        <v>43122</v>
      </c>
      <c r="E5" s="11">
        <f>D5-C5</f>
        <v>-20</v>
      </c>
      <c r="F5" s="12">
        <f>E5*B5</f>
        <v>-16196.6</v>
      </c>
      <c r="G5" s="12"/>
      <c r="H5" s="4"/>
      <c r="I5" s="4"/>
      <c r="M5" s="4"/>
      <c r="N5" s="4"/>
    </row>
    <row r="6" spans="1:14" ht="12.75">
      <c r="A6" s="10">
        <v>2</v>
      </c>
      <c r="B6" s="22">
        <v>9360.96</v>
      </c>
      <c r="C6" s="23">
        <v>43141</v>
      </c>
      <c r="D6" s="23">
        <v>43123</v>
      </c>
      <c r="E6" s="11">
        <f aca="true" t="shared" si="0" ref="E6:E63">D6-C6</f>
        <v>-18</v>
      </c>
      <c r="F6" s="12">
        <f aca="true" t="shared" si="1" ref="F6:F63">E6*B6</f>
        <v>-168497.27999999997</v>
      </c>
      <c r="G6" s="12"/>
      <c r="H6" s="4"/>
      <c r="I6" s="4"/>
      <c r="M6" s="4"/>
      <c r="N6" s="4"/>
    </row>
    <row r="7" spans="1:14" ht="12.75">
      <c r="A7" s="10">
        <v>3</v>
      </c>
      <c r="B7" s="22">
        <v>4680.48</v>
      </c>
      <c r="C7" s="23">
        <v>43141</v>
      </c>
      <c r="D7" s="23">
        <v>43123</v>
      </c>
      <c r="E7" s="11">
        <f t="shared" si="0"/>
        <v>-18</v>
      </c>
      <c r="F7" s="12">
        <f t="shared" si="1"/>
        <v>-84248.63999999998</v>
      </c>
      <c r="G7" s="12"/>
      <c r="H7" s="4"/>
      <c r="I7" s="4"/>
      <c r="M7" s="4"/>
      <c r="N7" s="4"/>
    </row>
    <row r="8" spans="1:14" ht="12.75">
      <c r="A8" s="10">
        <v>4</v>
      </c>
      <c r="B8" s="22">
        <v>3510.36</v>
      </c>
      <c r="C8" s="23">
        <v>43142</v>
      </c>
      <c r="D8" s="23">
        <v>43123</v>
      </c>
      <c r="E8" s="11">
        <f t="shared" si="0"/>
        <v>-19</v>
      </c>
      <c r="F8" s="12">
        <f t="shared" si="1"/>
        <v>-66696.84</v>
      </c>
      <c r="G8" s="12"/>
      <c r="H8" s="4"/>
      <c r="I8" s="4"/>
      <c r="M8" s="4"/>
      <c r="N8" s="4"/>
    </row>
    <row r="9" spans="1:14" ht="12.75">
      <c r="A9" s="10">
        <v>5</v>
      </c>
      <c r="B9" s="22">
        <v>9360.96</v>
      </c>
      <c r="C9" s="23">
        <v>43142</v>
      </c>
      <c r="D9" s="23">
        <v>43123</v>
      </c>
      <c r="E9" s="11">
        <f t="shared" si="0"/>
        <v>-19</v>
      </c>
      <c r="F9" s="12">
        <f t="shared" si="1"/>
        <v>-177858.24</v>
      </c>
      <c r="G9" s="12"/>
      <c r="H9" s="4"/>
      <c r="I9" s="4"/>
      <c r="M9" s="4"/>
      <c r="N9" s="4"/>
    </row>
    <row r="10" spans="1:14" ht="12.75">
      <c r="A10" s="10">
        <v>6</v>
      </c>
      <c r="B10" s="22">
        <v>24384</v>
      </c>
      <c r="C10" s="23">
        <v>43147</v>
      </c>
      <c r="D10" s="23">
        <v>43122</v>
      </c>
      <c r="E10" s="11">
        <f t="shared" si="0"/>
        <v>-25</v>
      </c>
      <c r="F10" s="12">
        <f t="shared" si="1"/>
        <v>-609600</v>
      </c>
      <c r="G10" s="12"/>
      <c r="H10" s="4"/>
      <c r="I10" s="4"/>
      <c r="M10" s="4"/>
      <c r="N10" s="4"/>
    </row>
    <row r="11" spans="1:14" ht="12.75">
      <c r="A11" s="10">
        <v>7</v>
      </c>
      <c r="B11" s="22">
        <v>1104</v>
      </c>
      <c r="C11" s="23">
        <v>43149</v>
      </c>
      <c r="D11" s="23">
        <v>43122</v>
      </c>
      <c r="E11" s="11">
        <f t="shared" si="0"/>
        <v>-27</v>
      </c>
      <c r="F11" s="12">
        <f t="shared" si="1"/>
        <v>-29808</v>
      </c>
      <c r="G11" s="12"/>
      <c r="H11" s="4"/>
      <c r="I11" s="4"/>
      <c r="M11" s="4"/>
      <c r="N11" s="4"/>
    </row>
    <row r="12" spans="1:7" s="5" customFormat="1" ht="12.75">
      <c r="A12" s="10">
        <v>8</v>
      </c>
      <c r="B12" s="22">
        <v>3015.1</v>
      </c>
      <c r="C12" s="23">
        <v>43134</v>
      </c>
      <c r="D12" s="23">
        <v>43133</v>
      </c>
      <c r="E12" s="11">
        <f t="shared" si="0"/>
        <v>-1</v>
      </c>
      <c r="F12" s="12">
        <f t="shared" si="1"/>
        <v>-3015.1</v>
      </c>
      <c r="G12" s="13"/>
    </row>
    <row r="13" spans="1:14" ht="12.75">
      <c r="A13" s="10">
        <v>9</v>
      </c>
      <c r="B13" s="22">
        <v>39004.26</v>
      </c>
      <c r="C13" s="23">
        <v>43134</v>
      </c>
      <c r="D13" s="23">
        <v>43117</v>
      </c>
      <c r="E13" s="11">
        <f t="shared" si="0"/>
        <v>-17</v>
      </c>
      <c r="F13" s="12">
        <f t="shared" si="1"/>
        <v>-663072.42</v>
      </c>
      <c r="G13" s="12"/>
      <c r="H13" s="4"/>
      <c r="I13" s="4"/>
      <c r="M13" s="4"/>
      <c r="N13" s="4"/>
    </row>
    <row r="14" spans="1:14" ht="12.75">
      <c r="A14" s="10">
        <v>10</v>
      </c>
      <c r="B14" s="22">
        <v>1791</v>
      </c>
      <c r="C14" s="23">
        <v>43142</v>
      </c>
      <c r="D14" s="23">
        <v>43122</v>
      </c>
      <c r="E14" s="11">
        <f t="shared" si="0"/>
        <v>-20</v>
      </c>
      <c r="F14" s="12">
        <f t="shared" si="1"/>
        <v>-35820</v>
      </c>
      <c r="G14" s="12"/>
      <c r="H14" s="4"/>
      <c r="I14" s="4"/>
      <c r="M14" s="4"/>
      <c r="N14" s="4"/>
    </row>
    <row r="15" spans="1:14" ht="12.75">
      <c r="A15" s="10">
        <v>11</v>
      </c>
      <c r="B15" s="22">
        <v>203.49</v>
      </c>
      <c r="C15" s="23">
        <v>43127</v>
      </c>
      <c r="D15" s="23">
        <v>43122</v>
      </c>
      <c r="E15" s="11">
        <f t="shared" si="0"/>
        <v>-5</v>
      </c>
      <c r="F15" s="12">
        <f t="shared" si="1"/>
        <v>-1017.45</v>
      </c>
      <c r="G15" s="12"/>
      <c r="H15" s="4"/>
      <c r="I15" s="4"/>
      <c r="M15" s="4"/>
      <c r="N15" s="4"/>
    </row>
    <row r="16" spans="1:14" ht="12.75">
      <c r="A16" s="10">
        <v>12</v>
      </c>
      <c r="B16" s="22">
        <v>270.59</v>
      </c>
      <c r="C16" s="23">
        <v>43140</v>
      </c>
      <c r="D16" s="23">
        <v>43122</v>
      </c>
      <c r="E16" s="11">
        <f t="shared" si="0"/>
        <v>-18</v>
      </c>
      <c r="F16" s="12">
        <f t="shared" si="1"/>
        <v>-4870.62</v>
      </c>
      <c r="G16" s="12"/>
      <c r="H16" s="4"/>
      <c r="I16" s="4"/>
      <c r="M16" s="4"/>
      <c r="N16" s="4"/>
    </row>
    <row r="17" spans="1:14" ht="12.75">
      <c r="A17" s="10">
        <v>13</v>
      </c>
      <c r="B17" s="22">
        <v>639.99</v>
      </c>
      <c r="C17" s="23">
        <v>43128</v>
      </c>
      <c r="D17" s="23">
        <v>43123</v>
      </c>
      <c r="E17" s="11">
        <f t="shared" si="0"/>
        <v>-5</v>
      </c>
      <c r="F17" s="12">
        <f t="shared" si="1"/>
        <v>-3199.95</v>
      </c>
      <c r="G17" s="12"/>
      <c r="H17" s="4"/>
      <c r="I17" s="4"/>
      <c r="M17" s="4"/>
      <c r="N17" s="4"/>
    </row>
    <row r="18" spans="1:14" ht="12.75">
      <c r="A18" s="10">
        <v>14</v>
      </c>
      <c r="B18" s="22">
        <v>17910</v>
      </c>
      <c r="C18" s="23">
        <v>43128</v>
      </c>
      <c r="D18" s="23">
        <v>43123</v>
      </c>
      <c r="E18" s="11">
        <f t="shared" si="0"/>
        <v>-5</v>
      </c>
      <c r="F18" s="12">
        <f t="shared" si="1"/>
        <v>-89550</v>
      </c>
      <c r="G18" s="12"/>
      <c r="H18" s="4"/>
      <c r="I18" s="4"/>
      <c r="M18" s="4"/>
      <c r="N18" s="4"/>
    </row>
    <row r="19" spans="1:14" ht="12.75">
      <c r="A19" s="10">
        <v>15</v>
      </c>
      <c r="B19" s="22">
        <v>5641.65</v>
      </c>
      <c r="C19" s="23">
        <v>43132</v>
      </c>
      <c r="D19" s="23">
        <v>43124</v>
      </c>
      <c r="E19" s="11">
        <f t="shared" si="0"/>
        <v>-8</v>
      </c>
      <c r="F19" s="12">
        <f t="shared" si="1"/>
        <v>-45133.2</v>
      </c>
      <c r="G19" s="12"/>
      <c r="H19" s="4"/>
      <c r="I19" s="4"/>
      <c r="M19" s="4"/>
      <c r="N19" s="4"/>
    </row>
    <row r="20" spans="1:14" ht="12.75">
      <c r="A20" s="10">
        <v>16</v>
      </c>
      <c r="B20" s="22">
        <v>7020.72</v>
      </c>
      <c r="C20" s="23">
        <v>43134</v>
      </c>
      <c r="D20" s="23">
        <v>43123</v>
      </c>
      <c r="E20" s="11">
        <f t="shared" si="0"/>
        <v>-11</v>
      </c>
      <c r="F20" s="12">
        <f t="shared" si="1"/>
        <v>-77227.92</v>
      </c>
      <c r="G20" s="12"/>
      <c r="H20" s="4"/>
      <c r="I20" s="4"/>
      <c r="M20" s="4"/>
      <c r="N20" s="4"/>
    </row>
    <row r="21" spans="1:14" ht="12.75">
      <c r="A21" s="10">
        <v>17</v>
      </c>
      <c r="B21" s="22">
        <v>5850.6</v>
      </c>
      <c r="C21" s="23">
        <v>43134</v>
      </c>
      <c r="D21" s="23">
        <v>43123</v>
      </c>
      <c r="E21" s="11">
        <f t="shared" si="0"/>
        <v>-11</v>
      </c>
      <c r="F21" s="12">
        <f t="shared" si="1"/>
        <v>-64356.600000000006</v>
      </c>
      <c r="G21" s="12"/>
      <c r="H21" s="4"/>
      <c r="I21" s="4"/>
      <c r="M21" s="4"/>
      <c r="N21" s="4"/>
    </row>
    <row r="22" spans="1:14" ht="14.25" customHeight="1">
      <c r="A22" s="10">
        <v>18</v>
      </c>
      <c r="B22" s="22">
        <v>9075.84</v>
      </c>
      <c r="C22" s="23">
        <v>43139</v>
      </c>
      <c r="D22" s="23">
        <v>43122</v>
      </c>
      <c r="E22" s="11">
        <f t="shared" si="0"/>
        <v>-17</v>
      </c>
      <c r="F22" s="12">
        <f t="shared" si="1"/>
        <v>-154289.28</v>
      </c>
      <c r="G22" s="12"/>
      <c r="H22" s="4"/>
      <c r="I22" s="4"/>
      <c r="M22" s="4"/>
      <c r="N22" s="4"/>
    </row>
    <row r="23" spans="1:14" ht="12.75">
      <c r="A23" s="10">
        <v>19</v>
      </c>
      <c r="B23" s="22">
        <v>3384</v>
      </c>
      <c r="C23" s="23">
        <v>43141</v>
      </c>
      <c r="D23" s="23">
        <v>43132</v>
      </c>
      <c r="E23" s="11">
        <f t="shared" si="0"/>
        <v>-9</v>
      </c>
      <c r="F23" s="12">
        <f t="shared" si="1"/>
        <v>-30456</v>
      </c>
      <c r="G23" s="12"/>
      <c r="H23" s="4"/>
      <c r="I23" s="4"/>
      <c r="M23" s="4"/>
      <c r="N23" s="4"/>
    </row>
    <row r="24" spans="1:14" ht="12.75">
      <c r="A24" s="10">
        <v>20</v>
      </c>
      <c r="B24" s="22">
        <v>1853.27</v>
      </c>
      <c r="C24" s="23">
        <v>43142</v>
      </c>
      <c r="D24" s="23">
        <v>43136</v>
      </c>
      <c r="E24" s="11">
        <f t="shared" si="0"/>
        <v>-6</v>
      </c>
      <c r="F24" s="12">
        <f t="shared" si="1"/>
        <v>-11119.619999999999</v>
      </c>
      <c r="G24" s="12"/>
      <c r="H24" s="4"/>
      <c r="I24" s="4"/>
      <c r="M24" s="4"/>
      <c r="N24" s="4"/>
    </row>
    <row r="25" spans="1:14" ht="12.75">
      <c r="A25" s="10">
        <v>21</v>
      </c>
      <c r="B25" s="22">
        <v>226.32</v>
      </c>
      <c r="C25" s="23">
        <v>43142</v>
      </c>
      <c r="D25" s="23">
        <v>43124</v>
      </c>
      <c r="E25" s="11">
        <f t="shared" si="0"/>
        <v>-18</v>
      </c>
      <c r="F25" s="12">
        <f t="shared" si="1"/>
        <v>-4073.7599999999998</v>
      </c>
      <c r="G25" s="12"/>
      <c r="H25" s="4"/>
      <c r="I25" s="4"/>
      <c r="M25" s="4"/>
      <c r="N25" s="4"/>
    </row>
    <row r="26" spans="1:14" ht="12.75">
      <c r="A26" s="10">
        <v>22</v>
      </c>
      <c r="B26" s="22">
        <v>512.8</v>
      </c>
      <c r="C26" s="23">
        <v>43145</v>
      </c>
      <c r="D26" s="23">
        <v>43123</v>
      </c>
      <c r="E26" s="11">
        <f t="shared" si="0"/>
        <v>-22</v>
      </c>
      <c r="F26" s="12">
        <f t="shared" si="1"/>
        <v>-11281.599999999999</v>
      </c>
      <c r="G26" s="12"/>
      <c r="H26" s="4"/>
      <c r="I26" s="4"/>
      <c r="M26" s="4"/>
      <c r="N26" s="4"/>
    </row>
    <row r="27" spans="1:14" ht="12.75">
      <c r="A27" s="10">
        <v>23</v>
      </c>
      <c r="B27" s="22">
        <v>7206.95</v>
      </c>
      <c r="C27" s="23">
        <v>43145</v>
      </c>
      <c r="D27" s="23">
        <v>43138</v>
      </c>
      <c r="E27" s="11">
        <f t="shared" si="0"/>
        <v>-7</v>
      </c>
      <c r="F27" s="12">
        <f t="shared" si="1"/>
        <v>-50448.65</v>
      </c>
      <c r="G27" s="12"/>
      <c r="H27" s="4"/>
      <c r="I27" s="4"/>
      <c r="M27" s="4"/>
      <c r="N27" s="4"/>
    </row>
    <row r="28" spans="1:14" ht="12.75">
      <c r="A28" s="10">
        <v>24</v>
      </c>
      <c r="B28" s="22">
        <v>199.92</v>
      </c>
      <c r="C28" s="23">
        <v>43145</v>
      </c>
      <c r="D28" s="23">
        <v>43123</v>
      </c>
      <c r="E28" s="11">
        <f t="shared" si="0"/>
        <v>-22</v>
      </c>
      <c r="F28" s="12">
        <f t="shared" si="1"/>
        <v>-4398.24</v>
      </c>
      <c r="G28" s="12"/>
      <c r="H28" s="4"/>
      <c r="I28" s="4"/>
      <c r="M28" s="4"/>
      <c r="N28" s="4"/>
    </row>
    <row r="29" spans="1:14" ht="12.75">
      <c r="A29" s="10">
        <v>25</v>
      </c>
      <c r="B29" s="22">
        <v>330</v>
      </c>
      <c r="C29" s="23">
        <v>43146</v>
      </c>
      <c r="D29" s="23">
        <v>43136</v>
      </c>
      <c r="E29" s="11">
        <f t="shared" si="0"/>
        <v>-10</v>
      </c>
      <c r="F29" s="12">
        <f t="shared" si="1"/>
        <v>-3300</v>
      </c>
      <c r="G29" s="12"/>
      <c r="H29" s="4"/>
      <c r="I29" s="4"/>
      <c r="M29" s="4"/>
      <c r="N29" s="4"/>
    </row>
    <row r="30" spans="1:14" ht="12.75">
      <c r="A30" s="10">
        <v>26</v>
      </c>
      <c r="B30" s="22">
        <v>1173.22</v>
      </c>
      <c r="C30" s="23">
        <v>43149</v>
      </c>
      <c r="D30" s="23">
        <v>43133</v>
      </c>
      <c r="E30" s="11">
        <f t="shared" si="0"/>
        <v>-16</v>
      </c>
      <c r="F30" s="12">
        <f t="shared" si="1"/>
        <v>-18771.52</v>
      </c>
      <c r="G30" s="12"/>
      <c r="H30" s="4"/>
      <c r="I30" s="4"/>
      <c r="M30" s="4"/>
      <c r="N30" s="4"/>
    </row>
    <row r="31" spans="1:14" ht="12.75">
      <c r="A31" s="10">
        <v>27</v>
      </c>
      <c r="B31" s="22">
        <v>355.35</v>
      </c>
      <c r="C31" s="23">
        <v>43152</v>
      </c>
      <c r="D31" s="23">
        <v>43138</v>
      </c>
      <c r="E31" s="11">
        <f t="shared" si="0"/>
        <v>-14</v>
      </c>
      <c r="F31" s="12">
        <f t="shared" si="1"/>
        <v>-4974.900000000001</v>
      </c>
      <c r="G31" s="12"/>
      <c r="H31" s="4"/>
      <c r="I31" s="4"/>
      <c r="M31" s="4"/>
      <c r="N31" s="4"/>
    </row>
    <row r="32" spans="1:14" ht="12.75">
      <c r="A32" s="10">
        <v>28</v>
      </c>
      <c r="B32" s="22">
        <v>14056</v>
      </c>
      <c r="C32" s="23">
        <v>43154</v>
      </c>
      <c r="D32" s="23">
        <v>43139</v>
      </c>
      <c r="E32" s="11">
        <f t="shared" si="0"/>
        <v>-15</v>
      </c>
      <c r="F32" s="12">
        <f t="shared" si="1"/>
        <v>-210840</v>
      </c>
      <c r="G32" s="12"/>
      <c r="H32" s="4"/>
      <c r="I32" s="4"/>
      <c r="M32" s="4"/>
      <c r="N32" s="4"/>
    </row>
    <row r="33" spans="1:14" ht="12.75">
      <c r="A33" s="10">
        <v>29</v>
      </c>
      <c r="B33" s="22">
        <v>21570.52</v>
      </c>
      <c r="C33" s="23">
        <v>43156</v>
      </c>
      <c r="D33" s="23">
        <v>43151</v>
      </c>
      <c r="E33" s="11">
        <f t="shared" si="0"/>
        <v>-5</v>
      </c>
      <c r="F33" s="12">
        <f t="shared" si="1"/>
        <v>-107852.6</v>
      </c>
      <c r="G33" s="12"/>
      <c r="H33" s="4"/>
      <c r="I33" s="4"/>
      <c r="M33" s="4"/>
      <c r="N33" s="4"/>
    </row>
    <row r="34" spans="1:14" ht="12.75">
      <c r="A34" s="10">
        <v>30</v>
      </c>
      <c r="B34" s="22">
        <v>437.8</v>
      </c>
      <c r="C34" s="23">
        <v>43163</v>
      </c>
      <c r="D34" s="23">
        <v>43147</v>
      </c>
      <c r="E34" s="11">
        <f t="shared" si="0"/>
        <v>-16</v>
      </c>
      <c r="F34" s="12">
        <f t="shared" si="1"/>
        <v>-7004.8</v>
      </c>
      <c r="G34" s="12"/>
      <c r="H34" s="4"/>
      <c r="I34" s="4"/>
      <c r="M34" s="4"/>
      <c r="N34" s="4"/>
    </row>
    <row r="35" spans="1:14" ht="12.75">
      <c r="A35" s="10">
        <v>31</v>
      </c>
      <c r="B35" s="22">
        <v>41.32</v>
      </c>
      <c r="C35" s="23">
        <v>43156</v>
      </c>
      <c r="D35" s="23">
        <v>43139</v>
      </c>
      <c r="E35" s="11">
        <f t="shared" si="0"/>
        <v>-17</v>
      </c>
      <c r="F35" s="12">
        <f t="shared" si="1"/>
        <v>-702.44</v>
      </c>
      <c r="G35" s="12"/>
      <c r="H35" s="4"/>
      <c r="I35" s="4"/>
      <c r="M35" s="4"/>
      <c r="N35" s="4"/>
    </row>
    <row r="36" spans="1:14" ht="12.75">
      <c r="A36" s="10">
        <v>32</v>
      </c>
      <c r="B36" s="22">
        <v>9024.52</v>
      </c>
      <c r="C36" s="23">
        <v>43159</v>
      </c>
      <c r="D36" s="23">
        <v>43151</v>
      </c>
      <c r="E36" s="11">
        <f t="shared" si="0"/>
        <v>-8</v>
      </c>
      <c r="F36" s="12">
        <f t="shared" si="1"/>
        <v>-72196.16</v>
      </c>
      <c r="G36" s="12"/>
      <c r="H36" s="4"/>
      <c r="I36" s="4"/>
      <c r="M36" s="4"/>
      <c r="N36" s="4"/>
    </row>
    <row r="37" spans="1:14" ht="12.75">
      <c r="A37" s="10">
        <v>33</v>
      </c>
      <c r="B37" s="22">
        <v>22020.49</v>
      </c>
      <c r="C37" s="23">
        <v>43167</v>
      </c>
      <c r="D37" s="23">
        <v>43152</v>
      </c>
      <c r="E37" s="11">
        <f t="shared" si="0"/>
        <v>-15</v>
      </c>
      <c r="F37" s="12">
        <f t="shared" si="1"/>
        <v>-330307.35000000003</v>
      </c>
      <c r="G37" s="12"/>
      <c r="H37" s="4"/>
      <c r="I37" s="4"/>
      <c r="M37" s="4"/>
      <c r="N37" s="4"/>
    </row>
    <row r="38" spans="1:14" ht="12.75">
      <c r="A38" s="10">
        <v>34</v>
      </c>
      <c r="B38" s="22">
        <v>1000</v>
      </c>
      <c r="C38" s="23">
        <v>43174</v>
      </c>
      <c r="D38" s="23">
        <v>43175</v>
      </c>
      <c r="E38" s="11">
        <f t="shared" si="0"/>
        <v>1</v>
      </c>
      <c r="F38" s="12">
        <f t="shared" si="1"/>
        <v>1000</v>
      </c>
      <c r="G38" s="12"/>
      <c r="H38" s="4"/>
      <c r="I38" s="4"/>
      <c r="M38" s="4"/>
      <c r="N38" s="4"/>
    </row>
    <row r="39" spans="1:14" ht="12.75">
      <c r="A39" s="10">
        <v>35</v>
      </c>
      <c r="B39" s="22">
        <v>1572.1</v>
      </c>
      <c r="C39" s="23">
        <v>43167</v>
      </c>
      <c r="D39" s="23">
        <v>43152</v>
      </c>
      <c r="E39" s="11">
        <f t="shared" si="0"/>
        <v>-15</v>
      </c>
      <c r="F39" s="12">
        <f t="shared" si="1"/>
        <v>-23581.5</v>
      </c>
      <c r="G39" s="12"/>
      <c r="H39" s="4"/>
      <c r="I39" s="4"/>
      <c r="M39" s="4"/>
      <c r="N39" s="4"/>
    </row>
    <row r="40" spans="1:14" ht="12.75">
      <c r="A40" s="10">
        <v>36</v>
      </c>
      <c r="B40" s="22">
        <v>15471.08</v>
      </c>
      <c r="C40" s="23">
        <v>43168</v>
      </c>
      <c r="D40" s="23">
        <v>43147</v>
      </c>
      <c r="E40" s="11">
        <f t="shared" si="0"/>
        <v>-21</v>
      </c>
      <c r="F40" s="12">
        <f t="shared" si="1"/>
        <v>-324892.68</v>
      </c>
      <c r="G40" s="12"/>
      <c r="H40" s="4"/>
      <c r="I40" s="4"/>
      <c r="M40" s="4"/>
      <c r="N40" s="4"/>
    </row>
    <row r="41" spans="1:14" ht="12.75">
      <c r="A41" s="10">
        <v>37</v>
      </c>
      <c r="B41" s="22">
        <v>7901.84</v>
      </c>
      <c r="C41" s="23">
        <v>43168</v>
      </c>
      <c r="D41" s="23">
        <v>43145</v>
      </c>
      <c r="E41" s="11">
        <f t="shared" si="0"/>
        <v>-23</v>
      </c>
      <c r="F41" s="12">
        <f t="shared" si="1"/>
        <v>-181742.32</v>
      </c>
      <c r="G41" s="12"/>
      <c r="H41" s="4"/>
      <c r="I41" s="4"/>
      <c r="M41" s="4"/>
      <c r="N41" s="4"/>
    </row>
    <row r="42" spans="1:14" ht="12.75">
      <c r="A42" s="10">
        <v>38</v>
      </c>
      <c r="B42" s="22">
        <v>431.34</v>
      </c>
      <c r="C42" s="23">
        <v>43168</v>
      </c>
      <c r="D42" s="23">
        <v>43147</v>
      </c>
      <c r="E42" s="11">
        <f t="shared" si="0"/>
        <v>-21</v>
      </c>
      <c r="F42" s="12">
        <f t="shared" si="1"/>
        <v>-9058.14</v>
      </c>
      <c r="G42" s="12"/>
      <c r="H42" s="4"/>
      <c r="I42" s="4"/>
      <c r="M42" s="4"/>
      <c r="N42" s="4"/>
    </row>
    <row r="43" spans="1:14" ht="12.75">
      <c r="A43" s="10">
        <v>39</v>
      </c>
      <c r="B43" s="22">
        <v>33059.1</v>
      </c>
      <c r="C43" s="23">
        <v>43168</v>
      </c>
      <c r="D43" s="23">
        <v>43147</v>
      </c>
      <c r="E43" s="11">
        <f t="shared" si="0"/>
        <v>-21</v>
      </c>
      <c r="F43" s="12">
        <f t="shared" si="1"/>
        <v>-694241.1</v>
      </c>
      <c r="G43" s="12"/>
      <c r="H43" s="4"/>
      <c r="I43" s="4"/>
      <c r="M43" s="4"/>
      <c r="N43" s="4"/>
    </row>
    <row r="44" spans="1:14" ht="12.75">
      <c r="A44" s="10">
        <v>40</v>
      </c>
      <c r="B44" s="22">
        <v>5300</v>
      </c>
      <c r="C44" s="23">
        <v>43169</v>
      </c>
      <c r="D44" s="23">
        <v>43166</v>
      </c>
      <c r="E44" s="11">
        <f t="shared" si="0"/>
        <v>-3</v>
      </c>
      <c r="F44" s="12">
        <f t="shared" si="1"/>
        <v>-15900</v>
      </c>
      <c r="G44" s="12"/>
      <c r="H44" s="4"/>
      <c r="I44" s="4"/>
      <c r="M44" s="4"/>
      <c r="N44" s="4"/>
    </row>
    <row r="45" spans="1:14" ht="12.75">
      <c r="A45" s="10">
        <v>41</v>
      </c>
      <c r="B45" s="22">
        <v>17198.84</v>
      </c>
      <c r="C45" s="23">
        <v>43169</v>
      </c>
      <c r="D45" s="23">
        <v>43153</v>
      </c>
      <c r="E45" s="11">
        <f t="shared" si="0"/>
        <v>-16</v>
      </c>
      <c r="F45" s="12">
        <f t="shared" si="1"/>
        <v>-275181.44</v>
      </c>
      <c r="G45" s="12"/>
      <c r="H45" s="4"/>
      <c r="I45" s="4"/>
      <c r="M45" s="4"/>
      <c r="N45" s="4"/>
    </row>
    <row r="46" spans="1:14" ht="12.75">
      <c r="A46" s="10">
        <v>42</v>
      </c>
      <c r="B46" s="22">
        <v>3278.68</v>
      </c>
      <c r="C46" s="23">
        <v>43173</v>
      </c>
      <c r="D46" s="23">
        <v>43152</v>
      </c>
      <c r="E46" s="11">
        <f t="shared" si="0"/>
        <v>-21</v>
      </c>
      <c r="F46" s="12">
        <f t="shared" si="1"/>
        <v>-68852.28</v>
      </c>
      <c r="G46" s="12"/>
      <c r="H46" s="4"/>
      <c r="I46" s="4"/>
      <c r="M46" s="4"/>
      <c r="N46" s="4"/>
    </row>
    <row r="47" spans="1:14" ht="12.75">
      <c r="A47" s="10">
        <v>43</v>
      </c>
      <c r="B47" s="22">
        <v>21217.49</v>
      </c>
      <c r="C47" s="23">
        <v>43173</v>
      </c>
      <c r="D47" s="23">
        <v>43152</v>
      </c>
      <c r="E47" s="11">
        <f t="shared" si="0"/>
        <v>-21</v>
      </c>
      <c r="F47" s="12">
        <f t="shared" si="1"/>
        <v>-445567.29000000004</v>
      </c>
      <c r="G47" s="12"/>
      <c r="H47" s="4"/>
      <c r="I47" s="4"/>
      <c r="M47" s="4"/>
      <c r="N47" s="4"/>
    </row>
    <row r="48" spans="1:14" ht="12.75">
      <c r="A48" s="10">
        <v>44</v>
      </c>
      <c r="B48" s="22">
        <v>17486.57</v>
      </c>
      <c r="C48" s="23">
        <v>43174</v>
      </c>
      <c r="D48" s="23">
        <v>43147</v>
      </c>
      <c r="E48" s="11">
        <f t="shared" si="0"/>
        <v>-27</v>
      </c>
      <c r="F48" s="12">
        <f t="shared" si="1"/>
        <v>-472137.39</v>
      </c>
      <c r="G48" s="12"/>
      <c r="H48" s="4"/>
      <c r="I48" s="4"/>
      <c r="M48" s="4"/>
      <c r="N48" s="4"/>
    </row>
    <row r="49" spans="1:14" ht="12.75">
      <c r="A49" s="10">
        <v>45</v>
      </c>
      <c r="B49" s="22">
        <v>8320</v>
      </c>
      <c r="C49" s="23">
        <v>43175</v>
      </c>
      <c r="D49" s="23">
        <v>43164</v>
      </c>
      <c r="E49" s="11">
        <f t="shared" si="0"/>
        <v>-11</v>
      </c>
      <c r="F49" s="12">
        <f t="shared" si="1"/>
        <v>-91520</v>
      </c>
      <c r="G49" s="12"/>
      <c r="H49" s="4"/>
      <c r="I49" s="4"/>
      <c r="M49" s="4"/>
      <c r="N49" s="4"/>
    </row>
    <row r="50" spans="1:14" ht="12.75">
      <c r="A50" s="10">
        <v>46</v>
      </c>
      <c r="B50" s="22">
        <v>56832.85</v>
      </c>
      <c r="C50" s="23">
        <v>43175</v>
      </c>
      <c r="D50" s="23">
        <v>43151</v>
      </c>
      <c r="E50" s="11">
        <f t="shared" si="0"/>
        <v>-24</v>
      </c>
      <c r="F50" s="12">
        <f t="shared" si="1"/>
        <v>-1363988.4</v>
      </c>
      <c r="G50" s="12"/>
      <c r="H50" s="4"/>
      <c r="I50" s="4"/>
      <c r="M50" s="4"/>
      <c r="N50" s="4"/>
    </row>
    <row r="51" spans="1:14" ht="12.75">
      <c r="A51" s="10">
        <v>47</v>
      </c>
      <c r="B51" s="22">
        <v>20491</v>
      </c>
      <c r="C51" s="23">
        <v>43176</v>
      </c>
      <c r="D51" s="23">
        <v>43160</v>
      </c>
      <c r="E51" s="11">
        <f t="shared" si="0"/>
        <v>-16</v>
      </c>
      <c r="F51" s="12">
        <f t="shared" si="1"/>
        <v>-327856</v>
      </c>
      <c r="G51" s="12"/>
      <c r="H51" s="4"/>
      <c r="I51" s="4"/>
      <c r="M51" s="4"/>
      <c r="N51" s="4"/>
    </row>
    <row r="52" spans="1:14" ht="12.75">
      <c r="A52" s="10">
        <v>48</v>
      </c>
      <c r="B52" s="22">
        <v>32268.37</v>
      </c>
      <c r="C52" s="23">
        <v>43176</v>
      </c>
      <c r="D52" s="23">
        <v>43151</v>
      </c>
      <c r="E52" s="11">
        <f t="shared" si="0"/>
        <v>-25</v>
      </c>
      <c r="F52" s="12">
        <f t="shared" si="1"/>
        <v>-806709.25</v>
      </c>
      <c r="G52" s="12"/>
      <c r="H52" s="4"/>
      <c r="I52" s="4"/>
      <c r="M52" s="4"/>
      <c r="N52" s="4"/>
    </row>
    <row r="53" spans="1:14" ht="12.75">
      <c r="A53" s="10">
        <v>49</v>
      </c>
      <c r="B53" s="22">
        <v>11877.3</v>
      </c>
      <c r="C53" s="23">
        <v>43180</v>
      </c>
      <c r="D53" s="23">
        <v>43173</v>
      </c>
      <c r="E53" s="11">
        <f t="shared" si="0"/>
        <v>-7</v>
      </c>
      <c r="F53" s="12">
        <f t="shared" si="1"/>
        <v>-83141.09999999999</v>
      </c>
      <c r="G53" s="12"/>
      <c r="H53" s="4"/>
      <c r="I53" s="4"/>
      <c r="M53" s="4"/>
      <c r="N53" s="4"/>
    </row>
    <row r="54" spans="1:14" ht="12.75">
      <c r="A54" s="10">
        <v>50</v>
      </c>
      <c r="B54" s="22">
        <v>16900</v>
      </c>
      <c r="C54" s="23">
        <v>43182</v>
      </c>
      <c r="D54" s="23">
        <v>43160</v>
      </c>
      <c r="E54" s="11">
        <f t="shared" si="0"/>
        <v>-22</v>
      </c>
      <c r="F54" s="12">
        <f t="shared" si="1"/>
        <v>-371800</v>
      </c>
      <c r="G54" s="12"/>
      <c r="H54" s="4"/>
      <c r="I54" s="4"/>
      <c r="M54" s="4"/>
      <c r="N54" s="4"/>
    </row>
    <row r="55" spans="1:14" ht="12.75">
      <c r="A55" s="10">
        <v>51</v>
      </c>
      <c r="B55" s="22">
        <v>15418.03</v>
      </c>
      <c r="C55" s="23">
        <v>43188</v>
      </c>
      <c r="D55" s="23">
        <v>43171</v>
      </c>
      <c r="E55" s="11">
        <f t="shared" si="0"/>
        <v>-17</v>
      </c>
      <c r="F55" s="12">
        <f t="shared" si="1"/>
        <v>-262106.51</v>
      </c>
      <c r="G55" s="12"/>
      <c r="H55" s="4"/>
      <c r="I55" s="4"/>
      <c r="M55" s="4"/>
      <c r="N55" s="4"/>
    </row>
    <row r="56" spans="1:14" ht="12.75">
      <c r="A56" s="10">
        <v>52</v>
      </c>
      <c r="B56" s="22">
        <v>14900.74</v>
      </c>
      <c r="C56" s="23">
        <v>43189</v>
      </c>
      <c r="D56" s="23">
        <v>43173</v>
      </c>
      <c r="E56" s="11">
        <f t="shared" si="0"/>
        <v>-16</v>
      </c>
      <c r="F56" s="12">
        <f t="shared" si="1"/>
        <v>-238411.84</v>
      </c>
      <c r="G56" s="12"/>
      <c r="H56" s="4"/>
      <c r="I56" s="4"/>
      <c r="M56" s="4"/>
      <c r="N56" s="4"/>
    </row>
    <row r="57" spans="1:14" ht="12.75">
      <c r="A57" s="10">
        <v>53</v>
      </c>
      <c r="B57" s="22">
        <v>52578.58</v>
      </c>
      <c r="C57" s="23">
        <v>43197</v>
      </c>
      <c r="D57" s="23">
        <v>43180</v>
      </c>
      <c r="E57" s="11">
        <f t="shared" si="0"/>
        <v>-17</v>
      </c>
      <c r="F57" s="12">
        <f t="shared" si="1"/>
        <v>-893835.86</v>
      </c>
      <c r="G57" s="12"/>
      <c r="H57" s="4"/>
      <c r="I57" s="4"/>
      <c r="M57" s="4"/>
      <c r="N57" s="4"/>
    </row>
    <row r="58" spans="1:14" ht="12.75">
      <c r="A58" s="10">
        <v>54</v>
      </c>
      <c r="B58" s="22">
        <v>40072</v>
      </c>
      <c r="C58" s="23">
        <v>43197</v>
      </c>
      <c r="D58" s="23">
        <v>43173</v>
      </c>
      <c r="E58" s="11">
        <f t="shared" si="0"/>
        <v>-24</v>
      </c>
      <c r="F58" s="12">
        <f t="shared" si="1"/>
        <v>-961728</v>
      </c>
      <c r="G58" s="12"/>
      <c r="H58" s="4"/>
      <c r="I58" s="4"/>
      <c r="M58" s="4"/>
      <c r="N58" s="4"/>
    </row>
    <row r="59" spans="1:14" ht="12.75">
      <c r="A59" s="10">
        <v>55</v>
      </c>
      <c r="B59" s="22">
        <v>15000</v>
      </c>
      <c r="C59" s="23">
        <v>43198</v>
      </c>
      <c r="D59" s="23">
        <v>43180</v>
      </c>
      <c r="E59" s="11">
        <f t="shared" si="0"/>
        <v>-18</v>
      </c>
      <c r="F59" s="12">
        <f t="shared" si="1"/>
        <v>-270000</v>
      </c>
      <c r="G59" s="12"/>
      <c r="H59" s="4"/>
      <c r="I59" s="4"/>
      <c r="M59" s="4"/>
      <c r="N59" s="4"/>
    </row>
    <row r="60" spans="1:14" ht="12.75">
      <c r="A60" s="10">
        <v>56</v>
      </c>
      <c r="B60" s="22">
        <v>8596.8</v>
      </c>
      <c r="C60" s="23">
        <v>43201</v>
      </c>
      <c r="D60" s="23">
        <v>43182</v>
      </c>
      <c r="E60" s="11">
        <f t="shared" si="0"/>
        <v>-19</v>
      </c>
      <c r="F60" s="12">
        <f t="shared" si="1"/>
        <v>-163339.19999999998</v>
      </c>
      <c r="G60" s="12"/>
      <c r="H60" s="4"/>
      <c r="I60" s="4"/>
      <c r="M60" s="4"/>
      <c r="N60" s="4"/>
    </row>
    <row r="61" spans="1:14" ht="12.75">
      <c r="A61" s="10">
        <v>57</v>
      </c>
      <c r="B61" s="22">
        <v>517.4</v>
      </c>
      <c r="C61" s="23">
        <v>43202</v>
      </c>
      <c r="D61" s="23">
        <v>43182</v>
      </c>
      <c r="E61" s="11">
        <f t="shared" si="0"/>
        <v>-20</v>
      </c>
      <c r="F61" s="12">
        <f t="shared" si="1"/>
        <v>-10348</v>
      </c>
      <c r="G61" s="12"/>
      <c r="H61" s="4"/>
      <c r="I61" s="4"/>
      <c r="M61" s="4"/>
      <c r="N61" s="4"/>
    </row>
    <row r="62" spans="1:14" ht="12.75">
      <c r="A62" s="10">
        <v>58</v>
      </c>
      <c r="B62" s="22">
        <v>65</v>
      </c>
      <c r="C62" s="23">
        <v>43204</v>
      </c>
      <c r="D62" s="23">
        <v>43185</v>
      </c>
      <c r="E62" s="11">
        <f t="shared" si="0"/>
        <v>-19</v>
      </c>
      <c r="F62" s="12">
        <f t="shared" si="1"/>
        <v>-1235</v>
      </c>
      <c r="G62" s="12"/>
      <c r="H62" s="4"/>
      <c r="I62" s="4"/>
      <c r="M62" s="4"/>
      <c r="N62" s="4"/>
    </row>
    <row r="63" spans="1:14" ht="12.75">
      <c r="A63" s="10">
        <v>59</v>
      </c>
      <c r="B63" s="22">
        <v>34908.06</v>
      </c>
      <c r="C63" s="23">
        <v>43204</v>
      </c>
      <c r="D63" s="23">
        <v>43185</v>
      </c>
      <c r="E63" s="11">
        <f t="shared" si="0"/>
        <v>-19</v>
      </c>
      <c r="F63" s="12">
        <f t="shared" si="1"/>
        <v>-663253.1399999999</v>
      </c>
      <c r="G63" s="12"/>
      <c r="H63" s="4"/>
      <c r="I63" s="4"/>
      <c r="M63" s="4"/>
      <c r="N63" s="4"/>
    </row>
    <row r="64" spans="1:7" ht="15.75">
      <c r="A64" s="15" t="s">
        <v>8</v>
      </c>
      <c r="B64" s="16">
        <f>SUM(B5:B63)</f>
        <v>678689.48</v>
      </c>
      <c r="C64" s="17"/>
      <c r="D64" s="17"/>
      <c r="E64" s="18"/>
      <c r="F64" s="16">
        <f>SUM(F5:F63)</f>
        <v>-12181612.219999999</v>
      </c>
      <c r="G64" s="21">
        <f>F64/B64</f>
        <v>-17.948727037878943</v>
      </c>
    </row>
  </sheetData>
  <sheetProtection/>
  <mergeCells count="6">
    <mergeCell ref="A1:G1"/>
    <mergeCell ref="A3:A4"/>
    <mergeCell ref="B3:B4"/>
    <mergeCell ref="C3:E3"/>
    <mergeCell ref="F3:F4"/>
    <mergeCell ref="G3:G4"/>
  </mergeCells>
  <printOptions horizontalCentered="1"/>
  <pageMargins left="0.7480314960629921" right="0.7480314960629921" top="0.7874015748031497" bottom="0.7874015748031497" header="0.5118110236220472" footer="0.5118110236220472"/>
  <pageSetup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Stefanini Tiziana</dc:creator>
  <cp:keywords/>
  <dc:description/>
  <cp:lastModifiedBy>Stefanini Tiziana</cp:lastModifiedBy>
  <cp:lastPrinted>2015-01-23T13:33:52Z</cp:lastPrinted>
  <dcterms:created xsi:type="dcterms:W3CDTF">2015-01-21T10:44:24Z</dcterms:created>
  <dcterms:modified xsi:type="dcterms:W3CDTF">2018-04-12T12:32:57Z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0x0101006CA1896EA13CD241BE071890D4C7CFD6</vt:lpwstr>
  </property>
</Properties>
</file>