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70" activeTab="0"/>
  </bookViews>
  <sheets>
    <sheet name="3° TRIM" sheetId="1" r:id="rId1"/>
  </sheets>
  <definedNames>
    <definedName name="_xlnm._FilterDatabase" localSheetId="0" hidden="1">'3° TRIM'!$A$4:$L$110</definedName>
    <definedName name="_xlnm.Print_Titles" localSheetId="0">'3° TRIM'!$4:$4</definedName>
  </definedNames>
  <calcPr fullCalcOnLoad="1"/>
</workbook>
</file>

<file path=xl/sharedStrings.xml><?xml version="1.0" encoding="utf-8"?>
<sst xmlns="http://schemas.openxmlformats.org/spreadsheetml/2006/main" count="188" uniqueCount="160">
  <si>
    <t>C</t>
  </si>
  <si>
    <t>FATTURA</t>
  </si>
  <si>
    <t>IMPORTO</t>
  </si>
  <si>
    <t>DATA SCADENZA FATTURA</t>
  </si>
  <si>
    <t>DATA PAGAMENTO EFFETTIVO FATTURA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</si>
  <si>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</si>
  <si>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</si>
  <si>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</si>
  <si>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</si>
  <si>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</si>
  <si>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</si>
  <si>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</si>
  <si>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</si>
  <si>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</si>
  <si>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</si>
  <si>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NUMERO DI FATTURA</t>
  </si>
  <si>
    <t>INTESTAZIONE</t>
  </si>
  <si>
    <t>H</t>
  </si>
  <si>
    <t>I</t>
  </si>
  <si>
    <t>GIOVANNI &amp; CARLO CASSINELLI S.N.C.</t>
  </si>
  <si>
    <t>13/PA</t>
  </si>
  <si>
    <t>FATTPA 6_19</t>
  </si>
  <si>
    <t>FONDAZIONE ALDINI VALERIANI PER LO SVILUPPO DELLA CULTURA TECNICA</t>
  </si>
  <si>
    <t>OBERTI S.R.L.</t>
  </si>
  <si>
    <t>SISTERS S.R.L.</t>
  </si>
  <si>
    <t>S.E.M. SRL</t>
  </si>
  <si>
    <t>PIZZASEGOLA DIOSCORIDE S.R.L.</t>
  </si>
  <si>
    <t>FEA S.R.L.</t>
  </si>
  <si>
    <t>BEGANI ANSELMO SRL</t>
  </si>
  <si>
    <t>FABBRI COSTRUZIONI SRL</t>
  </si>
  <si>
    <t>3/PA</t>
  </si>
  <si>
    <t>GG*IMPORTO (E*D)</t>
  </si>
  <si>
    <t>INDICE DI TEMPESTIVITA' DEI PAGAMENTI 3° TRIMESTRE 2019</t>
  </si>
  <si>
    <t>OFF. MECCANICA CASAZZA SRL</t>
  </si>
  <si>
    <t>COS.MA SRL</t>
  </si>
  <si>
    <t>COVATI PIETRO E C. SNC</t>
  </si>
  <si>
    <t>DANESE AUTOGRU SRL</t>
  </si>
  <si>
    <t>CONSCOOP</t>
  </si>
  <si>
    <t>Simoni Cave srl</t>
  </si>
  <si>
    <t>GRANDI LAVORI S.C.A.R.L.</t>
  </si>
  <si>
    <t>Stigea srl</t>
  </si>
  <si>
    <t>Alma Mater Studiorum  Universita' di Bologna - CENTRO DI RICERCA E FORMAZIONE SU</t>
  </si>
  <si>
    <t>LABORATORI INGEGNERIA FERRARA SRL</t>
  </si>
  <si>
    <t>Consorzio CON.CO.S Soc Cooperativa</t>
  </si>
  <si>
    <t>NUMANTI PIER LUIGI &amp; ROSSI ENZO SNC</t>
  </si>
  <si>
    <t>CONSORZIO ARTIGIANI ROMAGNOLO</t>
  </si>
  <si>
    <t>SOCOTEC ITALIA SRL</t>
  </si>
  <si>
    <t>C.E.A.G. SRL</t>
  </si>
  <si>
    <t>LA MORDENTE SRL</t>
  </si>
  <si>
    <t>VODAFONE AUTOMOTIVE ITALIA SPA</t>
  </si>
  <si>
    <t>KYOCERA Document Solutions Italia S.p.A.</t>
  </si>
  <si>
    <t>AGES S.P.A.</t>
  </si>
  <si>
    <t>CONSORZIO STABILE POLIEDRO</t>
  </si>
  <si>
    <t>CROVETTI DANTE SRL</t>
  </si>
  <si>
    <t>PARENTI COSTRUZIONI SNC</t>
  </si>
  <si>
    <t>BERNARDI SERGIO SRL</t>
  </si>
  <si>
    <t>CONSORZIO STABILE COSEAM ITALIA SPA</t>
  </si>
  <si>
    <t>IMPRESA PAGANI S.N.C. DI PAGANI FRANCO E C.</t>
  </si>
  <si>
    <t>IMPRESA COGNI S.P.A.</t>
  </si>
  <si>
    <t>Aero Club F.Baraccca Lugo Ente No Profit</t>
  </si>
  <si>
    <t>BRESCIANI S.R.L.</t>
  </si>
  <si>
    <t>SCAIOLI SNC DI SCAIOLI ROBERTO E FILIPPO</t>
  </si>
  <si>
    <t>GeoExploration Srl</t>
  </si>
  <si>
    <t>GRENTI S.P.A.</t>
  </si>
  <si>
    <t>VETRUCCI S.r.l.</t>
  </si>
  <si>
    <t>IL TRICOLORE s.n.c.</t>
  </si>
  <si>
    <t>C.I.C.L.A.T. SOC. COOP.</t>
  </si>
  <si>
    <t>GARAGE MAMBELLI DI MAMBELLI VALTER E C. SNC</t>
  </si>
  <si>
    <t>FRAGILE SRL</t>
  </si>
  <si>
    <t>POCOL LUCIAN MIREL</t>
  </si>
  <si>
    <t>TRIDELLO GENNI MANUTENZIONE DEL VERDE</t>
  </si>
  <si>
    <t>Marco Donati</t>
  </si>
  <si>
    <t>CAE S.p.A.</t>
  </si>
  <si>
    <t>PIERI LORENZO</t>
  </si>
  <si>
    <t>TIPOLITO TAMARI di Romano Tamari &amp; C.snc</t>
  </si>
  <si>
    <t>BERTOIA IMPRESA COSTRUZIONI SRL</t>
  </si>
  <si>
    <t>Coop. Agricola Braccianti Giulio Bellini Soc. Coop. a r.l.</t>
  </si>
  <si>
    <t>SUBSOIL SRL</t>
  </si>
  <si>
    <t>C.I.B. SRL</t>
  </si>
  <si>
    <t>C.A.F.A.R. SCC</t>
  </si>
  <si>
    <t>Maticmind S.p.A</t>
  </si>
  <si>
    <t>Parziale Vincenzo &amp; Figli S.r.l.</t>
  </si>
  <si>
    <t>MOLINARI ALDO S.A.S. DI MOLINARI ALDO</t>
  </si>
  <si>
    <t>GEOGRA' S.R.L</t>
  </si>
  <si>
    <t>BOCCENTI GIOVANNI &amp; FIGLI S.R.L.</t>
  </si>
  <si>
    <t>GEOINVEST SRL</t>
  </si>
  <si>
    <t>MONTANA VALLE DEL LAMONE SOC.COOP.P.A.</t>
  </si>
  <si>
    <t>ECOFELSINEA s.r.l.</t>
  </si>
  <si>
    <t>CON.S.A.R. SCC</t>
  </si>
  <si>
    <t>Modena Parcheggi S.p.a.</t>
  </si>
  <si>
    <t>POLISTUDIO A.E.S. SOC. DI INGEGNERIA SRL</t>
  </si>
  <si>
    <t>COR.EL SRL</t>
  </si>
  <si>
    <t>CO.M.I.S.A. SRL</t>
  </si>
  <si>
    <t>EDILSCAVI S.r.l.</t>
  </si>
  <si>
    <t>BROCCOLI DAVIDE</t>
  </si>
  <si>
    <t>Padana Scavi di Antonio Novelli &amp; C. S.a.s.</t>
  </si>
  <si>
    <t>IMPRESA BIGUZZI SRL</t>
  </si>
  <si>
    <t>FASTWEB SpA</t>
  </si>
  <si>
    <t>E-DISTRIBUZIONE SPA</t>
  </si>
  <si>
    <t>IMPRESA GABELLI SRL</t>
  </si>
  <si>
    <t>NIER INGEGNERIA SPA</t>
  </si>
  <si>
    <t>SIBAR SRL</t>
  </si>
  <si>
    <t>25/PA</t>
  </si>
  <si>
    <t>174/19</t>
  </si>
  <si>
    <t>FATTPA 12_19</t>
  </si>
  <si>
    <t>VECSP-116</t>
  </si>
  <si>
    <t>400/2.002</t>
  </si>
  <si>
    <t>FATTPA 16_19</t>
  </si>
  <si>
    <t>77EL / ...</t>
  </si>
  <si>
    <t>52/PA</t>
  </si>
  <si>
    <t>FATTPA 10_19</t>
  </si>
  <si>
    <t>19V1100202</t>
  </si>
  <si>
    <t>141/00</t>
  </si>
  <si>
    <t>2019    10/E</t>
  </si>
  <si>
    <t>16/PA</t>
  </si>
  <si>
    <t>19V1100203</t>
  </si>
  <si>
    <t>FPA 1/19</t>
  </si>
  <si>
    <t>8/PA</t>
  </si>
  <si>
    <t>69/PA/19</t>
  </si>
  <si>
    <t>11/0003009</t>
  </si>
  <si>
    <t>11/0003008</t>
  </si>
  <si>
    <t>FATTPA 19_19</t>
  </si>
  <si>
    <t>2898/B</t>
  </si>
  <si>
    <t>3/E</t>
  </si>
  <si>
    <t>FATTPA 2_19</t>
  </si>
  <si>
    <t>FV-19S-105</t>
  </si>
  <si>
    <t>000007-2019-01</t>
  </si>
  <si>
    <t>FV-19S-106</t>
  </si>
  <si>
    <t>19V1100228</t>
  </si>
  <si>
    <t>FATTPA 7_19</t>
  </si>
  <si>
    <t>00022/V3</t>
  </si>
  <si>
    <t>12E</t>
  </si>
  <si>
    <t>21/EP</t>
  </si>
  <si>
    <t>37/PA</t>
  </si>
  <si>
    <t>MM19FPA00447</t>
  </si>
  <si>
    <t>000122-0C0</t>
  </si>
  <si>
    <t>0000048/PA</t>
  </si>
  <si>
    <t>42/03</t>
  </si>
  <si>
    <t>43/03</t>
  </si>
  <si>
    <t>2019-1930</t>
  </si>
  <si>
    <t>PA19-0010</t>
  </si>
  <si>
    <t>P2E/190081</t>
  </si>
  <si>
    <t>P2D/190155</t>
  </si>
  <si>
    <t>P2I/190136</t>
  </si>
  <si>
    <t>34A</t>
  </si>
  <si>
    <t>11/0003384</t>
  </si>
  <si>
    <t>2019    14/E</t>
  </si>
  <si>
    <t>14E</t>
  </si>
  <si>
    <t>14E/2019</t>
  </si>
  <si>
    <t>3e</t>
  </si>
  <si>
    <t>2/PA</t>
  </si>
  <si>
    <t>15E/2019</t>
  </si>
  <si>
    <t>19V1100261</t>
  </si>
  <si>
    <t>24/EP</t>
  </si>
  <si>
    <t>19V1100262</t>
  </si>
  <si>
    <t>19V1100263</t>
  </si>
  <si>
    <t>228-P</t>
  </si>
  <si>
    <t>000011-92</t>
  </si>
  <si>
    <r>
      <t>F.LLI CARBONI DI CARBONI ALBERTO E C. SNC</t>
    </r>
    <r>
      <rPr>
        <b/>
        <sz val="10"/>
        <color indexed="10"/>
        <rFont val="Arial"/>
        <family val="2"/>
      </rPr>
      <t>*</t>
    </r>
  </si>
  <si>
    <t>*pagamento effettuato a favore dell'Agenzia delle Entrate per inadempienza del Fornitore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</si>
</sst>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mmm/yyyy"/>
    <numFmt numFmtId="176" formatCode="#,##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/>
    </xf>
    <xf numFmtId="43" fontId="0" fillId="0" borderId="13" xfId="45" applyFont="1" applyBorder="1" applyAlignment="1">
      <alignment/>
    </xf>
    <xf numFmtId="0" fontId="0" fillId="0" borderId="10" xfId="0" applyBorder="1" applyAlignment="1">
      <alignment/>
    </xf>
    <xf numFmtId="1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4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17" fontId="0" fillId="0" borderId="10" xfId="0" applyNumberFormat="1" applyBorder="1" applyAlignment="1">
      <alignment horizontal="left"/>
    </xf>
    <xf numFmtId="43" fontId="0" fillId="0" borderId="10" xfId="45" applyFont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PageLayoutView="0" workbookViewId="0" topLeftCell="A1">
      <selection activeCell="C109" sqref="C109"/>
    </sheetView>
  </sheetViews>
  <sheetFormatPr defaultColWidth="18.8515625" defaultRowHeight="12.75"/>
  <cols>
    <col min="1" max="1" width="9.57421875" style="1" bestFit="1" customWidth="1"/>
    <col min="2" max="2" width="17.57421875" style="1" bestFit="1" customWidth="1"/>
    <col min="3" max="3" width="84.57421875" style="1" bestFit="1" customWidth="1"/>
    <col min="4" max="4" width="11.7109375" style="2" bestFit="1" customWidth="1"/>
    <col min="5" max="5" width="16.57421875" style="30" bestFit="1" customWidth="1"/>
    <col min="6" max="6" width="20.57421875" style="14" bestFit="1" customWidth="1"/>
    <col min="7" max="7" width="16.00390625" style="3" customWidth="1"/>
    <col min="8" max="8" width="18.421875" style="2" bestFit="1" customWidth="1"/>
    <col min="9" max="9" width="19.7109375" style="2" bestFit="1" customWidth="1"/>
    <col min="10" max="10" width="18.8515625" style="4" customWidth="1"/>
    <col min="11" max="11" width="18.8515625" style="6" customWidth="1"/>
    <col min="12" max="12" width="18.8515625" style="3" customWidth="1"/>
    <col min="13" max="16384" width="18.8515625" style="4" customWidth="1"/>
  </cols>
  <sheetData>
    <row r="1" spans="1:9" ht="12.75">
      <c r="A1" s="42" t="s">
        <v>32</v>
      </c>
      <c r="B1" s="43"/>
      <c r="C1" s="43"/>
      <c r="D1" s="43"/>
      <c r="E1" s="43"/>
      <c r="F1" s="43"/>
      <c r="G1" s="43"/>
      <c r="H1" s="43"/>
      <c r="I1" s="44"/>
    </row>
    <row r="2" spans="1:9" ht="12.75">
      <c r="A2" s="15" t="s">
        <v>8</v>
      </c>
      <c r="B2" s="18" t="s">
        <v>9</v>
      </c>
      <c r="C2" s="17" t="s">
        <v>0</v>
      </c>
      <c r="D2" s="27" t="s">
        <v>10</v>
      </c>
      <c r="E2" s="19" t="s">
        <v>11</v>
      </c>
      <c r="F2" s="28" t="s">
        <v>12</v>
      </c>
      <c r="G2" s="18" t="s">
        <v>13</v>
      </c>
      <c r="H2" s="18" t="s">
        <v>17</v>
      </c>
      <c r="I2" s="23" t="s">
        <v>18</v>
      </c>
    </row>
    <row r="3" spans="1:9" ht="12.75">
      <c r="A3" s="45" t="s">
        <v>1</v>
      </c>
      <c r="B3" s="21"/>
      <c r="C3" s="21"/>
      <c r="D3" s="47" t="s">
        <v>2</v>
      </c>
      <c r="E3" s="49" t="s">
        <v>14</v>
      </c>
      <c r="F3" s="50"/>
      <c r="G3" s="51"/>
      <c r="H3" s="45" t="s">
        <v>31</v>
      </c>
      <c r="I3" s="45" t="s">
        <v>6</v>
      </c>
    </row>
    <row r="4" spans="1:9" s="7" customFormat="1" ht="71.25" customHeight="1">
      <c r="A4" s="46"/>
      <c r="B4" s="22" t="s">
        <v>15</v>
      </c>
      <c r="C4" s="22" t="s">
        <v>16</v>
      </c>
      <c r="D4" s="48"/>
      <c r="E4" s="8" t="s">
        <v>3</v>
      </c>
      <c r="F4" s="29" t="s">
        <v>4</v>
      </c>
      <c r="G4" s="9" t="s">
        <v>5</v>
      </c>
      <c r="H4" s="46"/>
      <c r="I4" s="46"/>
    </row>
    <row r="5" spans="1:12" ht="12">
      <c r="A5" s="10">
        <v>1</v>
      </c>
      <c r="B5" s="38">
        <v>78</v>
      </c>
      <c r="C5" s="26" t="s">
        <v>33</v>
      </c>
      <c r="D5" s="41">
        <v>1500</v>
      </c>
      <c r="E5" s="24">
        <v>43659</v>
      </c>
      <c r="F5" s="24">
        <v>43647</v>
      </c>
      <c r="G5" s="11">
        <f>F5-E5</f>
        <v>-12</v>
      </c>
      <c r="H5" s="12">
        <f>G5*D5</f>
        <v>-18000</v>
      </c>
      <c r="I5" s="12"/>
      <c r="J5"/>
      <c r="K5" s="4"/>
      <c r="L5" s="4"/>
    </row>
    <row r="6" spans="1:12" ht="12">
      <c r="A6" s="10">
        <v>2</v>
      </c>
      <c r="B6" s="38" t="s">
        <v>102</v>
      </c>
      <c r="C6" s="26" t="s">
        <v>34</v>
      </c>
      <c r="D6" s="41">
        <v>124.55</v>
      </c>
      <c r="E6" s="24">
        <v>43656</v>
      </c>
      <c r="F6" s="24">
        <v>43647</v>
      </c>
      <c r="G6" s="11">
        <f aca="true" t="shared" si="0" ref="G6:G69">F6-E6</f>
        <v>-9</v>
      </c>
      <c r="H6" s="12">
        <f aca="true" t="shared" si="1" ref="H6:H69">G6*D6</f>
        <v>-1120.95</v>
      </c>
      <c r="I6" s="12"/>
      <c r="J6"/>
      <c r="K6" s="4"/>
      <c r="L6" s="4"/>
    </row>
    <row r="7" spans="1:12" ht="12">
      <c r="A7" s="10">
        <v>3</v>
      </c>
      <c r="B7" s="38">
        <v>25</v>
      </c>
      <c r="C7" s="26" t="s">
        <v>35</v>
      </c>
      <c r="D7" s="41">
        <v>540.83</v>
      </c>
      <c r="E7" s="24">
        <v>43657</v>
      </c>
      <c r="F7" s="24">
        <v>43648</v>
      </c>
      <c r="G7" s="11">
        <f t="shared" si="0"/>
        <v>-9</v>
      </c>
      <c r="H7" s="12">
        <f t="shared" si="1"/>
        <v>-4867.47</v>
      </c>
      <c r="I7" s="12"/>
      <c r="J7"/>
      <c r="K7" s="4"/>
      <c r="L7" s="4"/>
    </row>
    <row r="8" spans="1:12" ht="12">
      <c r="A8" s="10">
        <v>4</v>
      </c>
      <c r="B8" s="38">
        <v>1046</v>
      </c>
      <c r="C8" s="26" t="s">
        <v>36</v>
      </c>
      <c r="D8" s="41">
        <v>8190</v>
      </c>
      <c r="E8" s="24">
        <v>43659</v>
      </c>
      <c r="F8" s="24">
        <v>43647</v>
      </c>
      <c r="G8" s="11">
        <f t="shared" si="0"/>
        <v>-12</v>
      </c>
      <c r="H8" s="12">
        <f t="shared" si="1"/>
        <v>-98280</v>
      </c>
      <c r="I8" s="12"/>
      <c r="J8"/>
      <c r="K8" s="4"/>
      <c r="L8" s="4"/>
    </row>
    <row r="9" spans="1:12" ht="12">
      <c r="A9" s="10">
        <v>5</v>
      </c>
      <c r="B9" s="38">
        <v>40104</v>
      </c>
      <c r="C9" s="26" t="s">
        <v>37</v>
      </c>
      <c r="D9" s="41">
        <v>60286.99</v>
      </c>
      <c r="E9" s="24">
        <v>43660</v>
      </c>
      <c r="F9" s="24">
        <v>43647</v>
      </c>
      <c r="G9" s="11">
        <f t="shared" si="0"/>
        <v>-13</v>
      </c>
      <c r="H9" s="12">
        <f t="shared" si="1"/>
        <v>-783730.87</v>
      </c>
      <c r="I9" s="12"/>
      <c r="J9"/>
      <c r="K9" s="4"/>
      <c r="L9" s="4"/>
    </row>
    <row r="10" spans="1:12" ht="12" customHeight="1">
      <c r="A10" s="10">
        <v>6</v>
      </c>
      <c r="B10" s="38" t="s">
        <v>103</v>
      </c>
      <c r="C10" s="26" t="s">
        <v>38</v>
      </c>
      <c r="D10" s="41">
        <v>60498.33</v>
      </c>
      <c r="E10" s="24">
        <v>43678</v>
      </c>
      <c r="F10" s="24">
        <v>43651</v>
      </c>
      <c r="G10" s="11">
        <f t="shared" si="0"/>
        <v>-27</v>
      </c>
      <c r="H10" s="12">
        <f t="shared" si="1"/>
        <v>-1633454.9100000001</v>
      </c>
      <c r="I10" s="12"/>
      <c r="J10"/>
      <c r="K10" s="4"/>
      <c r="L10" s="4"/>
    </row>
    <row r="11" spans="1:12" ht="12">
      <c r="A11" s="10">
        <v>7</v>
      </c>
      <c r="B11" s="38">
        <v>65</v>
      </c>
      <c r="C11" s="26" t="s">
        <v>39</v>
      </c>
      <c r="D11" s="41">
        <v>3278.69</v>
      </c>
      <c r="E11" s="24">
        <v>43670</v>
      </c>
      <c r="F11" s="24">
        <v>43655</v>
      </c>
      <c r="G11" s="11">
        <f t="shared" si="0"/>
        <v>-15</v>
      </c>
      <c r="H11" s="12">
        <f t="shared" si="1"/>
        <v>-49180.35</v>
      </c>
      <c r="I11" s="12"/>
      <c r="J11"/>
      <c r="K11" s="4"/>
      <c r="L11" s="4"/>
    </row>
    <row r="12" spans="1:12" ht="12">
      <c r="A12" s="10">
        <v>8</v>
      </c>
      <c r="B12" s="38" t="s">
        <v>104</v>
      </c>
      <c r="C12" s="26" t="s">
        <v>40</v>
      </c>
      <c r="D12" s="41">
        <v>15423.71</v>
      </c>
      <c r="E12" s="24">
        <v>43667</v>
      </c>
      <c r="F12" s="24">
        <v>43651</v>
      </c>
      <c r="G12" s="11">
        <f t="shared" si="0"/>
        <v>-16</v>
      </c>
      <c r="H12" s="12">
        <f t="shared" si="1"/>
        <v>-246779.36</v>
      </c>
      <c r="I12" s="12"/>
      <c r="J12"/>
      <c r="K12" s="4"/>
      <c r="L12" s="4"/>
    </row>
    <row r="13" spans="1:12" ht="12">
      <c r="A13" s="10">
        <v>9</v>
      </c>
      <c r="B13" s="38" t="s">
        <v>105</v>
      </c>
      <c r="C13" s="26" t="s">
        <v>41</v>
      </c>
      <c r="D13" s="41">
        <v>3360</v>
      </c>
      <c r="E13" s="24">
        <v>43667</v>
      </c>
      <c r="F13" s="24">
        <v>43665</v>
      </c>
      <c r="G13" s="11">
        <f t="shared" si="0"/>
        <v>-2</v>
      </c>
      <c r="H13" s="12">
        <f t="shared" si="1"/>
        <v>-6720</v>
      </c>
      <c r="I13" s="12"/>
      <c r="J13"/>
      <c r="K13" s="4"/>
      <c r="L13" s="4"/>
    </row>
    <row r="14" spans="1:10" s="5" customFormat="1" ht="12">
      <c r="A14" s="10">
        <v>10</v>
      </c>
      <c r="B14" s="38" t="s">
        <v>106</v>
      </c>
      <c r="C14" s="26" t="s">
        <v>42</v>
      </c>
      <c r="D14" s="41">
        <v>12569.21</v>
      </c>
      <c r="E14" s="24">
        <v>43684</v>
      </c>
      <c r="F14" s="24">
        <v>43670</v>
      </c>
      <c r="G14" s="11">
        <f t="shared" si="0"/>
        <v>-14</v>
      </c>
      <c r="H14" s="12">
        <f t="shared" si="1"/>
        <v>-175968.94</v>
      </c>
      <c r="I14" s="13"/>
      <c r="J14"/>
    </row>
    <row r="15" spans="1:12" ht="12">
      <c r="A15" s="10">
        <v>11</v>
      </c>
      <c r="B15" s="38">
        <v>51</v>
      </c>
      <c r="C15" s="26" t="s">
        <v>19</v>
      </c>
      <c r="D15" s="41">
        <v>3722.61</v>
      </c>
      <c r="E15" s="24">
        <v>43668</v>
      </c>
      <c r="F15" s="24">
        <v>43650</v>
      </c>
      <c r="G15" s="11">
        <f t="shared" si="0"/>
        <v>-18</v>
      </c>
      <c r="H15" s="12">
        <f t="shared" si="1"/>
        <v>-67006.98</v>
      </c>
      <c r="I15" s="12"/>
      <c r="J15"/>
      <c r="K15" s="4"/>
      <c r="L15" s="4"/>
    </row>
    <row r="16" spans="1:12" ht="12">
      <c r="A16" s="10">
        <v>12</v>
      </c>
      <c r="B16" s="38" t="s">
        <v>107</v>
      </c>
      <c r="C16" s="26" t="s">
        <v>43</v>
      </c>
      <c r="D16" s="41">
        <v>53103.03</v>
      </c>
      <c r="E16" s="24">
        <v>43670</v>
      </c>
      <c r="F16" s="24">
        <v>43670</v>
      </c>
      <c r="G16" s="11">
        <f t="shared" si="0"/>
        <v>0</v>
      </c>
      <c r="H16" s="12">
        <f t="shared" si="1"/>
        <v>0</v>
      </c>
      <c r="I16" s="12"/>
      <c r="J16"/>
      <c r="K16" s="4"/>
      <c r="L16" s="4"/>
    </row>
    <row r="17" spans="1:12" ht="12">
      <c r="A17" s="10">
        <v>13</v>
      </c>
      <c r="B17" s="38" t="s">
        <v>108</v>
      </c>
      <c r="C17" s="26" t="s">
        <v>44</v>
      </c>
      <c r="D17" s="41">
        <v>28343.56</v>
      </c>
      <c r="E17" s="24">
        <v>43671</v>
      </c>
      <c r="F17" s="24">
        <v>43670</v>
      </c>
      <c r="G17" s="11">
        <f t="shared" si="0"/>
        <v>-1</v>
      </c>
      <c r="H17" s="12">
        <f t="shared" si="1"/>
        <v>-28343.56</v>
      </c>
      <c r="I17" s="12"/>
      <c r="J17"/>
      <c r="K17" s="4"/>
      <c r="L17" s="4"/>
    </row>
    <row r="18" spans="1:12" ht="12">
      <c r="A18" s="10">
        <v>14</v>
      </c>
      <c r="B18" s="38" t="s">
        <v>109</v>
      </c>
      <c r="C18" s="26" t="s">
        <v>45</v>
      </c>
      <c r="D18" s="41">
        <v>238079.89</v>
      </c>
      <c r="E18" s="24">
        <v>43672</v>
      </c>
      <c r="F18" s="24">
        <v>43662</v>
      </c>
      <c r="G18" s="11">
        <f t="shared" si="0"/>
        <v>-10</v>
      </c>
      <c r="H18" s="12">
        <f t="shared" si="1"/>
        <v>-2380798.9000000004</v>
      </c>
      <c r="I18" s="12"/>
      <c r="J18"/>
      <c r="K18" s="4"/>
      <c r="L18" s="4"/>
    </row>
    <row r="19" spans="1:12" ht="12">
      <c r="A19" s="10">
        <v>15</v>
      </c>
      <c r="B19" s="38">
        <v>1597</v>
      </c>
      <c r="C19" s="26" t="s">
        <v>46</v>
      </c>
      <c r="D19" s="41">
        <v>9947.79</v>
      </c>
      <c r="E19" s="24">
        <v>43674</v>
      </c>
      <c r="F19" s="24">
        <v>43657</v>
      </c>
      <c r="G19" s="11">
        <f t="shared" si="0"/>
        <v>-17</v>
      </c>
      <c r="H19" s="12">
        <f t="shared" si="1"/>
        <v>-169112.43000000002</v>
      </c>
      <c r="I19" s="12"/>
      <c r="J19"/>
      <c r="K19" s="4"/>
      <c r="L19" s="4"/>
    </row>
    <row r="20" spans="1:12" ht="12">
      <c r="A20" s="10">
        <v>16</v>
      </c>
      <c r="B20" s="38">
        <v>2514</v>
      </c>
      <c r="C20" s="26" t="s">
        <v>47</v>
      </c>
      <c r="D20" s="41">
        <v>19583.43</v>
      </c>
      <c r="E20" s="24">
        <v>43677</v>
      </c>
      <c r="F20" s="24">
        <v>43650</v>
      </c>
      <c r="G20" s="11">
        <f t="shared" si="0"/>
        <v>-27</v>
      </c>
      <c r="H20" s="12">
        <f t="shared" si="1"/>
        <v>-528752.61</v>
      </c>
      <c r="I20" s="12"/>
      <c r="J20"/>
      <c r="K20" s="4"/>
      <c r="L20" s="4"/>
    </row>
    <row r="21" spans="1:12" ht="12">
      <c r="A21" s="10">
        <v>17</v>
      </c>
      <c r="B21" s="38" t="s">
        <v>110</v>
      </c>
      <c r="C21" s="26" t="s">
        <v>48</v>
      </c>
      <c r="D21" s="41">
        <v>52564.93</v>
      </c>
      <c r="E21" s="24">
        <v>43675</v>
      </c>
      <c r="F21" s="24">
        <v>43655</v>
      </c>
      <c r="G21" s="11">
        <f t="shared" si="0"/>
        <v>-20</v>
      </c>
      <c r="H21" s="12">
        <f t="shared" si="1"/>
        <v>-1051298.6</v>
      </c>
      <c r="I21" s="12"/>
      <c r="J21"/>
      <c r="K21" s="4"/>
      <c r="L21" s="4"/>
    </row>
    <row r="22" spans="1:12" ht="12">
      <c r="A22" s="10">
        <v>18</v>
      </c>
      <c r="B22" s="38" t="s">
        <v>111</v>
      </c>
      <c r="C22" s="26" t="s">
        <v>49</v>
      </c>
      <c r="D22" s="41">
        <v>338.3</v>
      </c>
      <c r="E22" s="24">
        <v>43674</v>
      </c>
      <c r="F22" s="24">
        <v>43664</v>
      </c>
      <c r="G22" s="11">
        <f t="shared" si="0"/>
        <v>-10</v>
      </c>
      <c r="H22" s="12">
        <f t="shared" si="1"/>
        <v>-3383</v>
      </c>
      <c r="I22" s="12"/>
      <c r="J22"/>
      <c r="K22" s="4"/>
      <c r="L22" s="4"/>
    </row>
    <row r="23" spans="1:12" ht="12">
      <c r="A23" s="10">
        <v>19</v>
      </c>
      <c r="B23" s="38">
        <v>1010554712</v>
      </c>
      <c r="C23" s="26" t="s">
        <v>50</v>
      </c>
      <c r="D23" s="41">
        <v>2720.95</v>
      </c>
      <c r="E23" s="24">
        <v>43681</v>
      </c>
      <c r="F23" s="24">
        <v>43657</v>
      </c>
      <c r="G23" s="11">
        <f t="shared" si="0"/>
        <v>-24</v>
      </c>
      <c r="H23" s="12">
        <f t="shared" si="1"/>
        <v>-65302.799999999996</v>
      </c>
      <c r="I23" s="12"/>
      <c r="J23"/>
      <c r="K23" s="4"/>
      <c r="L23" s="4"/>
    </row>
    <row r="24" spans="1:12" ht="14.25" customHeight="1">
      <c r="A24" s="10">
        <v>20</v>
      </c>
      <c r="B24" s="38">
        <v>1200</v>
      </c>
      <c r="C24" s="26" t="s">
        <v>51</v>
      </c>
      <c r="D24" s="41">
        <v>62992.79</v>
      </c>
      <c r="E24" s="24">
        <v>43709</v>
      </c>
      <c r="F24" s="24">
        <v>43684</v>
      </c>
      <c r="G24" s="11">
        <f t="shared" si="0"/>
        <v>-25</v>
      </c>
      <c r="H24" s="12">
        <f t="shared" si="1"/>
        <v>-1574819.75</v>
      </c>
      <c r="I24" s="12"/>
      <c r="J24"/>
      <c r="K24" s="4"/>
      <c r="L24" s="4"/>
    </row>
    <row r="25" spans="1:12" ht="12">
      <c r="A25" s="10">
        <v>21</v>
      </c>
      <c r="B25" s="38">
        <v>50</v>
      </c>
      <c r="C25" s="26" t="s">
        <v>52</v>
      </c>
      <c r="D25" s="41">
        <v>182853.52</v>
      </c>
      <c r="E25" s="24">
        <v>43678</v>
      </c>
      <c r="F25" s="24">
        <v>43651</v>
      </c>
      <c r="G25" s="11">
        <f t="shared" si="0"/>
        <v>-27</v>
      </c>
      <c r="H25" s="12">
        <f t="shared" si="1"/>
        <v>-4937045.04</v>
      </c>
      <c r="I25" s="12"/>
      <c r="J25"/>
      <c r="K25" s="4"/>
      <c r="L25" s="4"/>
    </row>
    <row r="26" spans="1:12" ht="12">
      <c r="A26" s="10">
        <v>22</v>
      </c>
      <c r="B26" s="38" t="s">
        <v>112</v>
      </c>
      <c r="C26" s="26" t="s">
        <v>53</v>
      </c>
      <c r="D26" s="41">
        <v>156142.77</v>
      </c>
      <c r="E26" s="24">
        <v>43680</v>
      </c>
      <c r="F26" s="24">
        <v>43651</v>
      </c>
      <c r="G26" s="11">
        <f t="shared" si="0"/>
        <v>-29</v>
      </c>
      <c r="H26" s="12">
        <f t="shared" si="1"/>
        <v>-4528140.33</v>
      </c>
      <c r="I26" s="12"/>
      <c r="J26"/>
      <c r="K26" s="4"/>
      <c r="L26" s="4"/>
    </row>
    <row r="27" spans="1:12" ht="12">
      <c r="A27" s="10">
        <v>23</v>
      </c>
      <c r="B27" s="38" t="s">
        <v>113</v>
      </c>
      <c r="C27" s="26" t="s">
        <v>54</v>
      </c>
      <c r="D27" s="41">
        <v>11636.84</v>
      </c>
      <c r="E27" s="24">
        <v>43681</v>
      </c>
      <c r="F27" s="24">
        <v>43657</v>
      </c>
      <c r="G27" s="11">
        <f t="shared" si="0"/>
        <v>-24</v>
      </c>
      <c r="H27" s="12">
        <f t="shared" si="1"/>
        <v>-279284.16000000003</v>
      </c>
      <c r="I27" s="12"/>
      <c r="J27"/>
      <c r="K27" s="4"/>
      <c r="L27" s="4"/>
    </row>
    <row r="28" spans="1:12" ht="12">
      <c r="A28" s="10">
        <v>24</v>
      </c>
      <c r="B28" s="38" t="s">
        <v>20</v>
      </c>
      <c r="C28" s="26" t="s">
        <v>55</v>
      </c>
      <c r="D28" s="41">
        <v>190.05</v>
      </c>
      <c r="E28" s="24">
        <v>43707</v>
      </c>
      <c r="F28" s="24">
        <v>43684</v>
      </c>
      <c r="G28" s="11">
        <f t="shared" si="0"/>
        <v>-23</v>
      </c>
      <c r="H28" s="12">
        <f t="shared" si="1"/>
        <v>-4371.150000000001</v>
      </c>
      <c r="I28" s="12"/>
      <c r="J28"/>
      <c r="K28" s="4"/>
      <c r="L28" s="4"/>
    </row>
    <row r="29" spans="1:12" ht="12">
      <c r="A29" s="10">
        <v>25</v>
      </c>
      <c r="B29" s="38" t="s">
        <v>114</v>
      </c>
      <c r="C29" s="26" t="s">
        <v>56</v>
      </c>
      <c r="D29" s="41">
        <v>451952.91</v>
      </c>
      <c r="E29" s="24">
        <v>43679</v>
      </c>
      <c r="F29" s="24">
        <v>43658</v>
      </c>
      <c r="G29" s="11">
        <f t="shared" si="0"/>
        <v>-21</v>
      </c>
      <c r="H29" s="12">
        <f t="shared" si="1"/>
        <v>-9491011.11</v>
      </c>
      <c r="I29" s="12"/>
      <c r="J29"/>
      <c r="K29" s="4"/>
      <c r="L29" s="4"/>
    </row>
    <row r="30" spans="1:12" ht="12">
      <c r="A30" s="10">
        <v>26</v>
      </c>
      <c r="B30" s="38">
        <v>100647</v>
      </c>
      <c r="C30" s="26" t="s">
        <v>24</v>
      </c>
      <c r="D30" s="41">
        <v>1512.16</v>
      </c>
      <c r="E30" s="24">
        <v>43681</v>
      </c>
      <c r="F30" s="24">
        <v>43662</v>
      </c>
      <c r="G30" s="11">
        <f t="shared" si="0"/>
        <v>-19</v>
      </c>
      <c r="H30" s="12">
        <f t="shared" si="1"/>
        <v>-28731.04</v>
      </c>
      <c r="I30" s="12"/>
      <c r="J30"/>
      <c r="K30" s="4"/>
      <c r="L30" s="4"/>
    </row>
    <row r="31" spans="1:12" ht="12">
      <c r="A31" s="10">
        <v>27</v>
      </c>
      <c r="B31" s="38" t="s">
        <v>115</v>
      </c>
      <c r="C31" s="26" t="s">
        <v>49</v>
      </c>
      <c r="D31" s="41">
        <v>1352.18</v>
      </c>
      <c r="E31" s="24">
        <v>43680</v>
      </c>
      <c r="F31" s="24">
        <v>43664</v>
      </c>
      <c r="G31" s="11">
        <f t="shared" si="0"/>
        <v>-16</v>
      </c>
      <c r="H31" s="12">
        <f t="shared" si="1"/>
        <v>-21634.88</v>
      </c>
      <c r="I31" s="12"/>
      <c r="J31"/>
      <c r="K31" s="4"/>
      <c r="L31" s="4"/>
    </row>
    <row r="32" spans="1:12" ht="12">
      <c r="A32" s="10">
        <v>28</v>
      </c>
      <c r="B32" s="38">
        <v>201</v>
      </c>
      <c r="C32" s="26" t="s">
        <v>57</v>
      </c>
      <c r="D32" s="41">
        <v>19525.51</v>
      </c>
      <c r="E32" s="24">
        <v>43683</v>
      </c>
      <c r="F32" s="24">
        <v>43658</v>
      </c>
      <c r="G32" s="11">
        <f t="shared" si="0"/>
        <v>-25</v>
      </c>
      <c r="H32" s="12">
        <f t="shared" si="1"/>
        <v>-488137.74999999994</v>
      </c>
      <c r="I32" s="12"/>
      <c r="J32"/>
      <c r="K32" s="4"/>
      <c r="L32" s="4"/>
    </row>
    <row r="33" spans="1:12" ht="12">
      <c r="A33" s="10">
        <v>29</v>
      </c>
      <c r="B33" s="39">
        <v>43509</v>
      </c>
      <c r="C33" s="26" t="s">
        <v>58</v>
      </c>
      <c r="D33" s="41">
        <v>19046.96</v>
      </c>
      <c r="E33" s="24">
        <v>43681</v>
      </c>
      <c r="F33" s="24">
        <v>43657</v>
      </c>
      <c r="G33" s="11">
        <f t="shared" si="0"/>
        <v>-24</v>
      </c>
      <c r="H33" s="12">
        <f t="shared" si="1"/>
        <v>-457127.04</v>
      </c>
      <c r="I33" s="12"/>
      <c r="J33"/>
      <c r="K33" s="4"/>
      <c r="L33" s="4"/>
    </row>
    <row r="34" spans="1:12" ht="12">
      <c r="A34" s="10">
        <v>30</v>
      </c>
      <c r="B34" s="38" t="s">
        <v>116</v>
      </c>
      <c r="C34" s="26" t="s">
        <v>59</v>
      </c>
      <c r="D34" s="41">
        <v>14049</v>
      </c>
      <c r="E34" s="24">
        <v>43683</v>
      </c>
      <c r="F34" s="24">
        <v>43669</v>
      </c>
      <c r="G34" s="11">
        <f t="shared" si="0"/>
        <v>-14</v>
      </c>
      <c r="H34" s="12">
        <f t="shared" si="1"/>
        <v>-196686</v>
      </c>
      <c r="I34" s="12"/>
      <c r="J34"/>
      <c r="K34" s="4"/>
      <c r="L34" s="4"/>
    </row>
    <row r="35" spans="1:12" ht="12">
      <c r="A35" s="10">
        <v>31</v>
      </c>
      <c r="B35" s="40">
        <v>44593</v>
      </c>
      <c r="C35" s="26" t="s">
        <v>60</v>
      </c>
      <c r="D35" s="41">
        <v>132967.81</v>
      </c>
      <c r="E35" s="24">
        <v>43684</v>
      </c>
      <c r="F35" s="24">
        <v>43682</v>
      </c>
      <c r="G35" s="11">
        <f t="shared" si="0"/>
        <v>-2</v>
      </c>
      <c r="H35" s="12">
        <f>G35*D35</f>
        <v>-265935.62</v>
      </c>
      <c r="I35" s="12"/>
      <c r="J35"/>
      <c r="K35" s="4"/>
      <c r="L35" s="4"/>
    </row>
    <row r="36" spans="1:12" ht="12">
      <c r="A36" s="10">
        <v>32</v>
      </c>
      <c r="B36" s="38" t="s">
        <v>30</v>
      </c>
      <c r="C36" s="26" t="s">
        <v>61</v>
      </c>
      <c r="D36" s="41">
        <v>5373</v>
      </c>
      <c r="E36" s="24">
        <v>43684</v>
      </c>
      <c r="F36" s="24">
        <v>43658</v>
      </c>
      <c r="G36" s="11">
        <f t="shared" si="0"/>
        <v>-26</v>
      </c>
      <c r="H36" s="12">
        <f t="shared" si="1"/>
        <v>-139698</v>
      </c>
      <c r="I36" s="12"/>
      <c r="J36"/>
      <c r="K36" s="4"/>
      <c r="L36" s="4"/>
    </row>
    <row r="37" spans="1:12" ht="12">
      <c r="A37" s="10">
        <v>33</v>
      </c>
      <c r="B37" s="38" t="s">
        <v>21</v>
      </c>
      <c r="C37" s="26" t="s">
        <v>62</v>
      </c>
      <c r="D37" s="41">
        <v>18451.62</v>
      </c>
      <c r="E37" s="24">
        <v>43705</v>
      </c>
      <c r="F37" s="24">
        <v>43678</v>
      </c>
      <c r="G37" s="11">
        <f t="shared" si="0"/>
        <v>-27</v>
      </c>
      <c r="H37" s="12">
        <f t="shared" si="1"/>
        <v>-498193.74</v>
      </c>
      <c r="I37" s="12"/>
      <c r="J37"/>
      <c r="K37" s="4"/>
      <c r="L37" s="4"/>
    </row>
    <row r="38" spans="1:12" ht="12">
      <c r="A38" s="10">
        <v>34</v>
      </c>
      <c r="B38" s="38">
        <v>100685</v>
      </c>
      <c r="C38" s="26" t="s">
        <v>24</v>
      </c>
      <c r="D38" s="41">
        <v>178.1</v>
      </c>
      <c r="E38" s="24">
        <v>43686</v>
      </c>
      <c r="F38" s="24">
        <v>43662</v>
      </c>
      <c r="G38" s="11">
        <f t="shared" si="0"/>
        <v>-24</v>
      </c>
      <c r="H38" s="12">
        <f t="shared" si="1"/>
        <v>-4274.4</v>
      </c>
      <c r="I38" s="12"/>
      <c r="J38"/>
      <c r="K38" s="4"/>
      <c r="L38" s="4"/>
    </row>
    <row r="39" spans="1:12" ht="12">
      <c r="A39" s="10">
        <v>35</v>
      </c>
      <c r="B39" s="40">
        <v>43252</v>
      </c>
      <c r="C39" s="26" t="s">
        <v>63</v>
      </c>
      <c r="D39" s="41">
        <v>11963.66</v>
      </c>
      <c r="E39" s="24">
        <v>43686</v>
      </c>
      <c r="F39" s="24">
        <v>43658</v>
      </c>
      <c r="G39" s="11">
        <f t="shared" si="0"/>
        <v>-28</v>
      </c>
      <c r="H39" s="12">
        <f t="shared" si="1"/>
        <v>-334982.48</v>
      </c>
      <c r="I39" s="12"/>
      <c r="J39"/>
      <c r="K39" s="4"/>
      <c r="L39" s="4"/>
    </row>
    <row r="40" spans="1:12" ht="12">
      <c r="A40" s="10">
        <v>36</v>
      </c>
      <c r="B40" s="38" t="s">
        <v>117</v>
      </c>
      <c r="C40" s="26" t="s">
        <v>64</v>
      </c>
      <c r="D40" s="41">
        <v>24090.23</v>
      </c>
      <c r="E40" s="24">
        <v>43686</v>
      </c>
      <c r="F40" s="24">
        <v>43664</v>
      </c>
      <c r="G40" s="11">
        <f t="shared" si="0"/>
        <v>-22</v>
      </c>
      <c r="H40" s="12">
        <f t="shared" si="1"/>
        <v>-529985.0599999999</v>
      </c>
      <c r="I40" s="12"/>
      <c r="J40"/>
      <c r="K40" s="4"/>
      <c r="L40" s="4"/>
    </row>
    <row r="41" spans="1:12" ht="12">
      <c r="A41" s="10">
        <v>37</v>
      </c>
      <c r="B41" s="38" t="s">
        <v>118</v>
      </c>
      <c r="C41" s="26" t="s">
        <v>65</v>
      </c>
      <c r="D41" s="41">
        <v>936</v>
      </c>
      <c r="E41" s="24">
        <v>43691</v>
      </c>
      <c r="F41" s="24">
        <v>43664</v>
      </c>
      <c r="G41" s="11">
        <f t="shared" si="0"/>
        <v>-27</v>
      </c>
      <c r="H41" s="12">
        <f t="shared" si="1"/>
        <v>-25272</v>
      </c>
      <c r="I41" s="12"/>
      <c r="J41"/>
      <c r="K41" s="4"/>
      <c r="L41" s="4"/>
    </row>
    <row r="42" spans="1:12" ht="12">
      <c r="A42" s="10">
        <v>38</v>
      </c>
      <c r="B42" s="38" t="s">
        <v>119</v>
      </c>
      <c r="C42" s="26" t="s">
        <v>66</v>
      </c>
      <c r="D42" s="41">
        <v>203.49</v>
      </c>
      <c r="E42" s="24">
        <v>43693</v>
      </c>
      <c r="F42" s="24">
        <v>43670</v>
      </c>
      <c r="G42" s="11">
        <f t="shared" si="0"/>
        <v>-23</v>
      </c>
      <c r="H42" s="12">
        <f t="shared" si="1"/>
        <v>-4680.27</v>
      </c>
      <c r="I42" s="12"/>
      <c r="J42"/>
      <c r="K42" s="4"/>
      <c r="L42" s="4"/>
    </row>
    <row r="43" spans="1:12" ht="12">
      <c r="A43" s="10">
        <v>39</v>
      </c>
      <c r="B43" s="38" t="s">
        <v>120</v>
      </c>
      <c r="C43" s="26" t="s">
        <v>66</v>
      </c>
      <c r="D43" s="41">
        <v>270.59</v>
      </c>
      <c r="E43" s="24">
        <v>43693</v>
      </c>
      <c r="F43" s="24">
        <v>43670</v>
      </c>
      <c r="G43" s="11">
        <f t="shared" si="0"/>
        <v>-23</v>
      </c>
      <c r="H43" s="12">
        <f t="shared" si="1"/>
        <v>-6223.57</v>
      </c>
      <c r="I43" s="12"/>
      <c r="J43"/>
      <c r="K43" s="4"/>
      <c r="L43" s="4"/>
    </row>
    <row r="44" spans="1:12" ht="12">
      <c r="A44" s="10">
        <v>40</v>
      </c>
      <c r="B44" s="38">
        <v>187</v>
      </c>
      <c r="C44" s="26" t="s">
        <v>67</v>
      </c>
      <c r="D44" s="41">
        <v>2985</v>
      </c>
      <c r="E44" s="24">
        <v>43693</v>
      </c>
      <c r="F44" s="24">
        <v>43670</v>
      </c>
      <c r="G44" s="11">
        <f t="shared" si="0"/>
        <v>-23</v>
      </c>
      <c r="H44" s="12">
        <f t="shared" si="1"/>
        <v>-68655</v>
      </c>
      <c r="I44" s="12"/>
      <c r="J44"/>
      <c r="K44" s="4"/>
      <c r="L44" s="4"/>
    </row>
    <row r="45" spans="1:12" ht="12">
      <c r="A45" s="10">
        <v>41</v>
      </c>
      <c r="B45" s="38" t="s">
        <v>121</v>
      </c>
      <c r="C45" s="26" t="s">
        <v>43</v>
      </c>
      <c r="D45" s="41">
        <v>251.28</v>
      </c>
      <c r="E45" s="24">
        <v>43693</v>
      </c>
      <c r="F45" s="24">
        <v>43678</v>
      </c>
      <c r="G45" s="11">
        <f t="shared" si="0"/>
        <v>-15</v>
      </c>
      <c r="H45" s="12">
        <f t="shared" si="1"/>
        <v>-3769.2</v>
      </c>
      <c r="I45" s="12"/>
      <c r="J45"/>
      <c r="K45" s="4"/>
      <c r="L45" s="4"/>
    </row>
    <row r="46" spans="1:12" ht="12">
      <c r="A46" s="10">
        <v>42</v>
      </c>
      <c r="B46" s="38" t="s">
        <v>122</v>
      </c>
      <c r="C46" s="26" t="s">
        <v>22</v>
      </c>
      <c r="D46" s="41">
        <v>550</v>
      </c>
      <c r="E46" s="24">
        <v>43698</v>
      </c>
      <c r="F46" s="24">
        <v>43685</v>
      </c>
      <c r="G46" s="11">
        <f t="shared" si="0"/>
        <v>-13</v>
      </c>
      <c r="H46" s="12">
        <f t="shared" si="1"/>
        <v>-7150</v>
      </c>
      <c r="I46" s="12"/>
      <c r="J46"/>
      <c r="K46" s="4"/>
      <c r="L46" s="4"/>
    </row>
    <row r="47" spans="1:12" ht="12">
      <c r="A47" s="10">
        <v>43</v>
      </c>
      <c r="B47" s="38" t="s">
        <v>123</v>
      </c>
      <c r="C47" s="26" t="s">
        <v>68</v>
      </c>
      <c r="D47" s="41">
        <v>24550</v>
      </c>
      <c r="E47" s="24">
        <v>43699</v>
      </c>
      <c r="F47" s="24">
        <v>43689</v>
      </c>
      <c r="G47" s="11">
        <f t="shared" si="0"/>
        <v>-10</v>
      </c>
      <c r="H47" s="12">
        <f t="shared" si="1"/>
        <v>-245500</v>
      </c>
      <c r="I47" s="12"/>
      <c r="J47"/>
      <c r="K47" s="4"/>
      <c r="L47" s="4"/>
    </row>
    <row r="48" spans="1:12" ht="12">
      <c r="A48" s="10">
        <v>44</v>
      </c>
      <c r="B48" s="38">
        <v>34</v>
      </c>
      <c r="C48" s="26" t="s">
        <v>69</v>
      </c>
      <c r="D48" s="41">
        <v>19533.06</v>
      </c>
      <c r="E48" s="24">
        <v>43700</v>
      </c>
      <c r="F48" s="24">
        <v>43678</v>
      </c>
      <c r="G48" s="11">
        <f t="shared" si="0"/>
        <v>-22</v>
      </c>
      <c r="H48" s="12">
        <f t="shared" si="1"/>
        <v>-429727.32</v>
      </c>
      <c r="I48" s="12"/>
      <c r="J48"/>
      <c r="K48" s="4"/>
      <c r="L48" s="4"/>
    </row>
    <row r="49" spans="1:12" ht="12">
      <c r="A49" s="10">
        <v>45</v>
      </c>
      <c r="B49" s="38">
        <v>25</v>
      </c>
      <c r="C49" s="26" t="s">
        <v>70</v>
      </c>
      <c r="D49" s="41">
        <v>14711.52</v>
      </c>
      <c r="E49" s="24">
        <v>43706</v>
      </c>
      <c r="F49" s="24">
        <v>43679</v>
      </c>
      <c r="G49" s="11">
        <f t="shared" si="0"/>
        <v>-27</v>
      </c>
      <c r="H49" s="12">
        <f t="shared" si="1"/>
        <v>-397211.04000000004</v>
      </c>
      <c r="I49" s="12"/>
      <c r="J49"/>
      <c r="K49" s="4"/>
      <c r="L49" s="4"/>
    </row>
    <row r="50" spans="1:12" ht="12">
      <c r="A50" s="10">
        <v>46</v>
      </c>
      <c r="B50" s="38" t="s">
        <v>124</v>
      </c>
      <c r="C50" s="26" t="s">
        <v>71</v>
      </c>
      <c r="D50" s="41">
        <v>13894.43</v>
      </c>
      <c r="E50" s="24">
        <v>43705</v>
      </c>
      <c r="F50" s="24">
        <v>43678</v>
      </c>
      <c r="G50" s="11">
        <f t="shared" si="0"/>
        <v>-27</v>
      </c>
      <c r="H50" s="12">
        <f t="shared" si="1"/>
        <v>-375149.61</v>
      </c>
      <c r="I50" s="12"/>
      <c r="J50"/>
      <c r="K50" s="4"/>
      <c r="L50" s="4"/>
    </row>
    <row r="51" spans="1:12" ht="12">
      <c r="A51" s="10">
        <v>47</v>
      </c>
      <c r="B51" s="38" t="s">
        <v>125</v>
      </c>
      <c r="C51" s="26" t="s">
        <v>72</v>
      </c>
      <c r="D51" s="41">
        <v>20491.8</v>
      </c>
      <c r="E51" s="24">
        <v>43706</v>
      </c>
      <c r="F51" s="24">
        <v>43678</v>
      </c>
      <c r="G51" s="11">
        <f t="shared" si="0"/>
        <v>-28</v>
      </c>
      <c r="H51" s="12">
        <f t="shared" si="1"/>
        <v>-573770.4</v>
      </c>
      <c r="I51" s="12"/>
      <c r="J51"/>
      <c r="K51" s="4"/>
      <c r="L51" s="4"/>
    </row>
    <row r="52" spans="1:12" ht="12">
      <c r="A52" s="10">
        <v>48</v>
      </c>
      <c r="B52" s="38" t="s">
        <v>126</v>
      </c>
      <c r="C52" s="26" t="s">
        <v>73</v>
      </c>
      <c r="D52" s="41">
        <v>6107.17</v>
      </c>
      <c r="E52" s="24">
        <v>43702</v>
      </c>
      <c r="F52" s="24">
        <v>43678</v>
      </c>
      <c r="G52" s="11">
        <f t="shared" si="0"/>
        <v>-24</v>
      </c>
      <c r="H52" s="12">
        <f t="shared" si="1"/>
        <v>-146572.08000000002</v>
      </c>
      <c r="I52" s="12"/>
      <c r="J52"/>
      <c r="K52" s="4"/>
      <c r="L52" s="4"/>
    </row>
    <row r="53" spans="1:12" ht="12">
      <c r="A53" s="10">
        <v>49</v>
      </c>
      <c r="B53" s="38">
        <v>122</v>
      </c>
      <c r="C53" s="26" t="s">
        <v>74</v>
      </c>
      <c r="D53" s="41">
        <v>449.74</v>
      </c>
      <c r="E53" s="24">
        <v>43702</v>
      </c>
      <c r="F53" s="24">
        <v>43684</v>
      </c>
      <c r="G53" s="11">
        <f t="shared" si="0"/>
        <v>-18</v>
      </c>
      <c r="H53" s="12">
        <f t="shared" si="1"/>
        <v>-8095.32</v>
      </c>
      <c r="I53" s="12"/>
      <c r="J53"/>
      <c r="K53" s="4"/>
      <c r="L53" s="4"/>
    </row>
    <row r="54" spans="1:12" ht="12">
      <c r="A54" s="10">
        <v>50</v>
      </c>
      <c r="B54" s="38" t="s">
        <v>127</v>
      </c>
      <c r="C54" s="26" t="s">
        <v>72</v>
      </c>
      <c r="D54" s="41">
        <v>4716.3</v>
      </c>
      <c r="E54" s="24">
        <v>43705</v>
      </c>
      <c r="F54" s="24">
        <v>43685</v>
      </c>
      <c r="G54" s="11">
        <f t="shared" si="0"/>
        <v>-20</v>
      </c>
      <c r="H54" s="12">
        <f t="shared" si="1"/>
        <v>-94326</v>
      </c>
      <c r="I54" s="12"/>
      <c r="J54"/>
      <c r="K54" s="4"/>
      <c r="L54" s="4"/>
    </row>
    <row r="55" spans="1:12" ht="12">
      <c r="A55" s="10">
        <v>51</v>
      </c>
      <c r="B55" s="38" t="s">
        <v>128</v>
      </c>
      <c r="C55" s="26" t="s">
        <v>49</v>
      </c>
      <c r="D55" s="41">
        <v>338.3</v>
      </c>
      <c r="E55" s="24">
        <v>43706</v>
      </c>
      <c r="F55" s="24">
        <v>43689</v>
      </c>
      <c r="G55" s="11">
        <f t="shared" si="0"/>
        <v>-17</v>
      </c>
      <c r="H55" s="12">
        <f t="shared" si="1"/>
        <v>-5751.1</v>
      </c>
      <c r="I55" s="12"/>
      <c r="J55"/>
      <c r="K55" s="4"/>
      <c r="L55" s="4"/>
    </row>
    <row r="56" spans="1:12" ht="12">
      <c r="A56" s="10">
        <v>52</v>
      </c>
      <c r="B56" s="38" t="s">
        <v>129</v>
      </c>
      <c r="C56" s="26" t="s">
        <v>62</v>
      </c>
      <c r="D56" s="41">
        <v>10656.86</v>
      </c>
      <c r="E56" s="24">
        <v>43706</v>
      </c>
      <c r="F56" s="24">
        <v>43679</v>
      </c>
      <c r="G56" s="11">
        <f t="shared" si="0"/>
        <v>-27</v>
      </c>
      <c r="H56" s="12">
        <f t="shared" si="1"/>
        <v>-287735.22000000003</v>
      </c>
      <c r="I56" s="12"/>
      <c r="J56"/>
      <c r="K56" s="4"/>
      <c r="L56" s="4"/>
    </row>
    <row r="57" spans="1:12" ht="12">
      <c r="A57" s="10">
        <v>53</v>
      </c>
      <c r="B57" s="38">
        <v>48</v>
      </c>
      <c r="C57" s="26" t="s">
        <v>75</v>
      </c>
      <c r="D57" s="41">
        <v>13189.91</v>
      </c>
      <c r="E57" s="24">
        <v>43707</v>
      </c>
      <c r="F57" s="24">
        <v>43679</v>
      </c>
      <c r="G57" s="11">
        <f t="shared" si="0"/>
        <v>-28</v>
      </c>
      <c r="H57" s="12">
        <f t="shared" si="1"/>
        <v>-369317.48</v>
      </c>
      <c r="I57" s="12"/>
      <c r="J57"/>
      <c r="K57" s="4"/>
      <c r="L57" s="4"/>
    </row>
    <row r="58" spans="1:12" ht="12">
      <c r="A58" s="10">
        <v>54</v>
      </c>
      <c r="B58" s="38" t="s">
        <v>130</v>
      </c>
      <c r="C58" s="26" t="s">
        <v>76</v>
      </c>
      <c r="D58" s="41">
        <v>3667.24</v>
      </c>
      <c r="E58" s="24">
        <v>43706</v>
      </c>
      <c r="F58" s="24">
        <v>43684</v>
      </c>
      <c r="G58" s="11">
        <f t="shared" si="0"/>
        <v>-22</v>
      </c>
      <c r="H58" s="12">
        <f t="shared" si="1"/>
        <v>-80679.28</v>
      </c>
      <c r="I58" s="12"/>
      <c r="J58"/>
      <c r="K58" s="4"/>
      <c r="L58" s="4"/>
    </row>
    <row r="59" spans="1:12" ht="12">
      <c r="A59" s="10">
        <v>55</v>
      </c>
      <c r="B59" s="38" t="s">
        <v>131</v>
      </c>
      <c r="C59" s="26" t="s">
        <v>77</v>
      </c>
      <c r="D59" s="41">
        <v>7715.61</v>
      </c>
      <c r="E59" s="24">
        <v>43707</v>
      </c>
      <c r="F59" s="24">
        <v>43679</v>
      </c>
      <c r="G59" s="11">
        <f t="shared" si="0"/>
        <v>-28</v>
      </c>
      <c r="H59" s="12">
        <f t="shared" si="1"/>
        <v>-216037.08</v>
      </c>
      <c r="I59" s="12"/>
      <c r="J59"/>
      <c r="K59" s="4"/>
      <c r="L59" s="4"/>
    </row>
    <row r="60" spans="1:12" ht="12">
      <c r="A60" s="10">
        <v>56</v>
      </c>
      <c r="B60" s="38" t="s">
        <v>132</v>
      </c>
      <c r="C60" s="26" t="s">
        <v>78</v>
      </c>
      <c r="D60" s="41">
        <v>399826.84</v>
      </c>
      <c r="E60" s="24">
        <v>43707</v>
      </c>
      <c r="F60" s="24">
        <v>43679</v>
      </c>
      <c r="G60" s="11">
        <f t="shared" si="0"/>
        <v>-28</v>
      </c>
      <c r="H60" s="12">
        <f t="shared" si="1"/>
        <v>-11195151.520000001</v>
      </c>
      <c r="I60" s="12"/>
      <c r="J60"/>
      <c r="K60" s="4"/>
      <c r="L60" s="4"/>
    </row>
    <row r="61" spans="1:12" ht="12">
      <c r="A61" s="10">
        <v>57</v>
      </c>
      <c r="B61" s="38">
        <v>27</v>
      </c>
      <c r="C61" s="26" t="s">
        <v>28</v>
      </c>
      <c r="D61" s="41">
        <v>14117.39</v>
      </c>
      <c r="E61" s="24">
        <v>43708</v>
      </c>
      <c r="F61" s="24">
        <v>43679</v>
      </c>
      <c r="G61" s="11">
        <f t="shared" si="0"/>
        <v>-29</v>
      </c>
      <c r="H61" s="12">
        <f t="shared" si="1"/>
        <v>-409404.31</v>
      </c>
      <c r="I61" s="12"/>
      <c r="J61"/>
      <c r="K61" s="4"/>
      <c r="L61" s="4"/>
    </row>
    <row r="62" spans="1:12" ht="12">
      <c r="A62" s="10">
        <v>58</v>
      </c>
      <c r="B62" s="38" t="s">
        <v>133</v>
      </c>
      <c r="C62" s="26" t="s">
        <v>79</v>
      </c>
      <c r="D62" s="41">
        <v>12996.37</v>
      </c>
      <c r="E62" s="24">
        <v>43716</v>
      </c>
      <c r="F62" s="24">
        <v>43711</v>
      </c>
      <c r="G62" s="11">
        <f t="shared" si="0"/>
        <v>-5</v>
      </c>
      <c r="H62" s="12">
        <f t="shared" si="1"/>
        <v>-64981.850000000006</v>
      </c>
      <c r="I62" s="12"/>
      <c r="J62"/>
      <c r="K62" s="4"/>
      <c r="L62" s="4"/>
    </row>
    <row r="63" spans="1:12" ht="12">
      <c r="A63" s="10">
        <v>59</v>
      </c>
      <c r="B63" s="38" t="s">
        <v>134</v>
      </c>
      <c r="C63" s="26" t="s">
        <v>80</v>
      </c>
      <c r="D63" s="41">
        <v>47591.93</v>
      </c>
      <c r="E63" s="24">
        <v>43709</v>
      </c>
      <c r="F63" s="24">
        <v>43689</v>
      </c>
      <c r="G63" s="11">
        <f t="shared" si="0"/>
        <v>-20</v>
      </c>
      <c r="H63" s="12">
        <f t="shared" si="1"/>
        <v>-951838.6</v>
      </c>
      <c r="I63" s="12"/>
      <c r="J63"/>
      <c r="K63" s="4"/>
      <c r="L63" s="4"/>
    </row>
    <row r="64" spans="1:12" ht="12">
      <c r="A64" s="10">
        <v>60</v>
      </c>
      <c r="B64" s="38" t="s">
        <v>124</v>
      </c>
      <c r="C64" s="26" t="s">
        <v>81</v>
      </c>
      <c r="D64" s="41">
        <v>58785.26</v>
      </c>
      <c r="E64" s="24">
        <v>43709</v>
      </c>
      <c r="F64" s="24">
        <v>43684</v>
      </c>
      <c r="G64" s="11">
        <f t="shared" si="0"/>
        <v>-25</v>
      </c>
      <c r="H64" s="12">
        <f t="shared" si="1"/>
        <v>-1469631.5</v>
      </c>
      <c r="I64" s="12"/>
      <c r="J64"/>
      <c r="K64" s="4"/>
      <c r="L64" s="4"/>
    </row>
    <row r="65" spans="1:12" ht="12">
      <c r="A65" s="10">
        <v>61</v>
      </c>
      <c r="B65" s="38">
        <v>28</v>
      </c>
      <c r="C65" s="26" t="s">
        <v>28</v>
      </c>
      <c r="D65" s="41">
        <v>73566.4</v>
      </c>
      <c r="E65" s="24">
        <v>43709</v>
      </c>
      <c r="F65" s="24">
        <v>43699</v>
      </c>
      <c r="G65" s="11">
        <f t="shared" si="0"/>
        <v>-10</v>
      </c>
      <c r="H65" s="12">
        <f t="shared" si="1"/>
        <v>-735664</v>
      </c>
      <c r="I65" s="12"/>
      <c r="J65"/>
      <c r="K65" s="4"/>
      <c r="L65" s="4"/>
    </row>
    <row r="66" spans="1:12" ht="12">
      <c r="A66" s="10">
        <v>62</v>
      </c>
      <c r="B66" s="40">
        <v>42036</v>
      </c>
      <c r="C66" s="26" t="s">
        <v>82</v>
      </c>
      <c r="D66" s="41">
        <v>39600</v>
      </c>
      <c r="E66" s="24">
        <v>43709</v>
      </c>
      <c r="F66" s="24">
        <v>43704</v>
      </c>
      <c r="G66" s="11">
        <f t="shared" si="0"/>
        <v>-5</v>
      </c>
      <c r="H66" s="12">
        <f t="shared" si="1"/>
        <v>-198000</v>
      </c>
      <c r="I66" s="12"/>
      <c r="J66"/>
      <c r="K66" s="4"/>
      <c r="L66" s="4"/>
    </row>
    <row r="67" spans="1:12" ht="12">
      <c r="A67" s="10">
        <v>63</v>
      </c>
      <c r="B67" s="38" t="s">
        <v>135</v>
      </c>
      <c r="C67" s="26" t="s">
        <v>83</v>
      </c>
      <c r="D67" s="41">
        <v>19914.3</v>
      </c>
      <c r="E67" s="24">
        <v>43713</v>
      </c>
      <c r="F67" s="24">
        <v>43697</v>
      </c>
      <c r="G67" s="11">
        <f t="shared" si="0"/>
        <v>-16</v>
      </c>
      <c r="H67" s="12">
        <f t="shared" si="1"/>
        <v>-318628.8</v>
      </c>
      <c r="I67" s="12"/>
      <c r="J67"/>
      <c r="K67" s="4"/>
      <c r="L67" s="4"/>
    </row>
    <row r="68" spans="1:12" ht="12">
      <c r="A68" s="10">
        <v>64</v>
      </c>
      <c r="B68" s="38" t="s">
        <v>136</v>
      </c>
      <c r="C68" s="26" t="s">
        <v>84</v>
      </c>
      <c r="D68" s="41">
        <v>14880.08</v>
      </c>
      <c r="E68" s="24">
        <v>43712</v>
      </c>
      <c r="F68" s="24">
        <v>43699</v>
      </c>
      <c r="G68" s="11">
        <f t="shared" si="0"/>
        <v>-13</v>
      </c>
      <c r="H68" s="12">
        <f t="shared" si="1"/>
        <v>-193441.04</v>
      </c>
      <c r="I68" s="12"/>
      <c r="J68"/>
      <c r="K68" s="4"/>
      <c r="L68" s="4"/>
    </row>
    <row r="69" spans="1:12" ht="12">
      <c r="A69" s="10">
        <v>65</v>
      </c>
      <c r="B69" s="38">
        <v>74</v>
      </c>
      <c r="C69" s="26" t="s">
        <v>85</v>
      </c>
      <c r="D69" s="41">
        <v>14048.34</v>
      </c>
      <c r="E69" s="24">
        <v>43712</v>
      </c>
      <c r="F69" s="24">
        <v>43699</v>
      </c>
      <c r="G69" s="11">
        <f t="shared" si="0"/>
        <v>-13</v>
      </c>
      <c r="H69" s="12">
        <f t="shared" si="1"/>
        <v>-182628.42</v>
      </c>
      <c r="I69" s="12"/>
      <c r="J69"/>
      <c r="K69" s="4"/>
      <c r="L69" s="4"/>
    </row>
    <row r="70" spans="1:12" ht="12">
      <c r="A70" s="10">
        <v>66</v>
      </c>
      <c r="B70" s="38" t="s">
        <v>137</v>
      </c>
      <c r="C70" s="26" t="s">
        <v>86</v>
      </c>
      <c r="D70" s="41">
        <v>19807.55</v>
      </c>
      <c r="E70" s="24">
        <v>43714</v>
      </c>
      <c r="F70" s="24">
        <v>43699</v>
      </c>
      <c r="G70" s="11">
        <f aca="true" t="shared" si="2" ref="G70:G109">F70-E70</f>
        <v>-15</v>
      </c>
      <c r="H70" s="12">
        <f aca="true" t="shared" si="3" ref="H70:H109">G70*D70</f>
        <v>-297113.25</v>
      </c>
      <c r="I70" s="12"/>
      <c r="J70"/>
      <c r="K70" s="4"/>
      <c r="L70" s="4"/>
    </row>
    <row r="71" spans="1:12" ht="12">
      <c r="A71" s="10">
        <v>67</v>
      </c>
      <c r="B71" s="38" t="s">
        <v>138</v>
      </c>
      <c r="C71" s="26" t="s">
        <v>86</v>
      </c>
      <c r="D71" s="41">
        <v>74914.72</v>
      </c>
      <c r="E71" s="24">
        <v>43713</v>
      </c>
      <c r="F71" s="24">
        <v>43699</v>
      </c>
      <c r="G71" s="11">
        <f t="shared" si="2"/>
        <v>-14</v>
      </c>
      <c r="H71" s="12">
        <f t="shared" si="3"/>
        <v>-1048806.08</v>
      </c>
      <c r="I71" s="12"/>
      <c r="J71"/>
      <c r="K71" s="4"/>
      <c r="L71" s="4"/>
    </row>
    <row r="72" spans="1:12" ht="12">
      <c r="A72" s="10">
        <v>68</v>
      </c>
      <c r="B72" s="38" t="s">
        <v>139</v>
      </c>
      <c r="C72" s="26" t="s">
        <v>87</v>
      </c>
      <c r="D72" s="41">
        <v>17954.38</v>
      </c>
      <c r="E72" s="24">
        <v>43714</v>
      </c>
      <c r="F72" s="24">
        <v>43711</v>
      </c>
      <c r="G72" s="11">
        <f t="shared" si="2"/>
        <v>-3</v>
      </c>
      <c r="H72" s="12">
        <f t="shared" si="3"/>
        <v>-53863.14</v>
      </c>
      <c r="I72" s="12"/>
      <c r="J72"/>
      <c r="K72" s="4"/>
      <c r="L72" s="4"/>
    </row>
    <row r="73" spans="1:12" ht="12">
      <c r="A73" s="10">
        <v>69</v>
      </c>
      <c r="B73" s="38">
        <v>10696</v>
      </c>
      <c r="C73" s="26" t="s">
        <v>88</v>
      </c>
      <c r="D73" s="41">
        <v>75065.1</v>
      </c>
      <c r="E73" s="24">
        <v>43714</v>
      </c>
      <c r="F73" s="24">
        <v>43703</v>
      </c>
      <c r="G73" s="11">
        <f t="shared" si="2"/>
        <v>-11</v>
      </c>
      <c r="H73" s="12">
        <f t="shared" si="3"/>
        <v>-825716.1000000001</v>
      </c>
      <c r="I73" s="12"/>
      <c r="J73"/>
      <c r="K73" s="4"/>
      <c r="L73" s="4"/>
    </row>
    <row r="74" spans="1:12" ht="12">
      <c r="A74" s="10">
        <v>70</v>
      </c>
      <c r="B74" s="38">
        <v>65</v>
      </c>
      <c r="C74" s="26" t="s">
        <v>19</v>
      </c>
      <c r="D74" s="41">
        <v>2590.5</v>
      </c>
      <c r="E74" s="24">
        <v>43715</v>
      </c>
      <c r="F74" s="24">
        <v>43712</v>
      </c>
      <c r="G74" s="11">
        <f t="shared" si="2"/>
        <v>-3</v>
      </c>
      <c r="H74" s="12">
        <f t="shared" si="3"/>
        <v>-7771.5</v>
      </c>
      <c r="I74" s="12"/>
      <c r="J74"/>
      <c r="K74" s="4"/>
      <c r="L74" s="4"/>
    </row>
    <row r="75" spans="1:12" ht="12">
      <c r="A75" s="10">
        <v>71</v>
      </c>
      <c r="B75" s="38" t="s">
        <v>140</v>
      </c>
      <c r="C75" s="26" t="s">
        <v>89</v>
      </c>
      <c r="D75" s="41">
        <v>685.06</v>
      </c>
      <c r="E75" s="24">
        <v>43715</v>
      </c>
      <c r="F75" s="24">
        <v>43689</v>
      </c>
      <c r="G75" s="11">
        <f t="shared" si="2"/>
        <v>-26</v>
      </c>
      <c r="H75" s="12">
        <f t="shared" si="3"/>
        <v>-17811.559999999998</v>
      </c>
      <c r="I75" s="12"/>
      <c r="J75"/>
      <c r="K75" s="4"/>
      <c r="L75" s="4"/>
    </row>
    <row r="76" spans="1:12" ht="12">
      <c r="A76" s="10">
        <v>72</v>
      </c>
      <c r="B76" s="38">
        <v>382</v>
      </c>
      <c r="C76" s="26" t="s">
        <v>90</v>
      </c>
      <c r="D76" s="41">
        <v>4321.83</v>
      </c>
      <c r="E76" s="24">
        <v>43715</v>
      </c>
      <c r="F76" s="24">
        <v>43711</v>
      </c>
      <c r="G76" s="11">
        <f t="shared" si="2"/>
        <v>-4</v>
      </c>
      <c r="H76" s="12">
        <f t="shared" si="3"/>
        <v>-17287.32</v>
      </c>
      <c r="I76" s="12"/>
      <c r="J76"/>
      <c r="K76" s="4"/>
      <c r="L76" s="4"/>
    </row>
    <row r="77" spans="1:12" ht="12">
      <c r="A77" s="10">
        <v>73</v>
      </c>
      <c r="B77" s="38" t="s">
        <v>141</v>
      </c>
      <c r="C77" s="26" t="s">
        <v>91</v>
      </c>
      <c r="D77" s="41">
        <v>180.34</v>
      </c>
      <c r="E77" s="24">
        <v>43740</v>
      </c>
      <c r="F77" s="24">
        <v>43719</v>
      </c>
      <c r="G77" s="11">
        <f t="shared" si="2"/>
        <v>-21</v>
      </c>
      <c r="H77" s="12">
        <f t="shared" si="3"/>
        <v>-3787.14</v>
      </c>
      <c r="I77" s="12"/>
      <c r="J77"/>
      <c r="K77" s="4"/>
      <c r="L77" s="4"/>
    </row>
    <row r="78" spans="1:12" ht="12">
      <c r="A78" s="10">
        <v>74</v>
      </c>
      <c r="B78" s="38" t="s">
        <v>142</v>
      </c>
      <c r="C78" s="26" t="s">
        <v>91</v>
      </c>
      <c r="D78" s="41">
        <v>1142.88</v>
      </c>
      <c r="E78" s="24">
        <v>43740</v>
      </c>
      <c r="F78" s="24">
        <v>43719</v>
      </c>
      <c r="G78" s="11">
        <f t="shared" si="2"/>
        <v>-21</v>
      </c>
      <c r="H78" s="12">
        <f t="shared" si="3"/>
        <v>-24000.480000000003</v>
      </c>
      <c r="I78" s="12"/>
      <c r="J78"/>
      <c r="K78" s="4"/>
      <c r="L78" s="4"/>
    </row>
    <row r="79" spans="1:12" ht="12">
      <c r="A79" s="10">
        <v>75</v>
      </c>
      <c r="B79" s="38" t="s">
        <v>143</v>
      </c>
      <c r="C79" s="26" t="s">
        <v>91</v>
      </c>
      <c r="D79" s="41">
        <v>10.01</v>
      </c>
      <c r="E79" s="24">
        <v>43740</v>
      </c>
      <c r="F79" s="24">
        <v>43719</v>
      </c>
      <c r="G79" s="11">
        <f t="shared" si="2"/>
        <v>-21</v>
      </c>
      <c r="H79" s="12">
        <f t="shared" si="3"/>
        <v>-210.21</v>
      </c>
      <c r="I79" s="12"/>
      <c r="J79"/>
      <c r="K79" s="4"/>
      <c r="L79" s="4"/>
    </row>
    <row r="80" spans="1:12" ht="12">
      <c r="A80" s="10">
        <v>76</v>
      </c>
      <c r="B80" s="38" t="s">
        <v>144</v>
      </c>
      <c r="C80" s="26" t="s">
        <v>27</v>
      </c>
      <c r="D80" s="41">
        <v>48099.58</v>
      </c>
      <c r="E80" s="24">
        <v>43720</v>
      </c>
      <c r="F80" s="24">
        <v>43712</v>
      </c>
      <c r="G80" s="11">
        <f t="shared" si="2"/>
        <v>-8</v>
      </c>
      <c r="H80" s="12">
        <f t="shared" si="3"/>
        <v>-384796.64</v>
      </c>
      <c r="I80" s="12"/>
      <c r="J80"/>
      <c r="K80" s="4"/>
      <c r="L80" s="4"/>
    </row>
    <row r="81" spans="1:12" ht="12">
      <c r="A81" s="10">
        <v>77</v>
      </c>
      <c r="B81" s="38" t="s">
        <v>145</v>
      </c>
      <c r="C81" s="26" t="s">
        <v>66</v>
      </c>
      <c r="D81" s="41">
        <v>517.4</v>
      </c>
      <c r="E81" s="24">
        <v>43721</v>
      </c>
      <c r="F81" s="24">
        <v>43711</v>
      </c>
      <c r="G81" s="11">
        <f t="shared" si="2"/>
        <v>-10</v>
      </c>
      <c r="H81" s="12">
        <f t="shared" si="3"/>
        <v>-5174</v>
      </c>
      <c r="I81" s="12"/>
      <c r="J81"/>
      <c r="K81" s="4"/>
      <c r="L81" s="4"/>
    </row>
    <row r="82" spans="1:12" ht="12">
      <c r="A82" s="10">
        <v>78</v>
      </c>
      <c r="B82" s="39">
        <v>43801</v>
      </c>
      <c r="C82" s="26" t="s">
        <v>23</v>
      </c>
      <c r="D82" s="41">
        <v>35993.93</v>
      </c>
      <c r="E82" s="24">
        <v>43726</v>
      </c>
      <c r="F82" s="24">
        <v>43724</v>
      </c>
      <c r="G82" s="11">
        <f t="shared" si="2"/>
        <v>-2</v>
      </c>
      <c r="H82" s="12">
        <f t="shared" si="3"/>
        <v>-71987.86</v>
      </c>
      <c r="I82" s="12"/>
      <c r="J82"/>
      <c r="K82" s="4"/>
      <c r="L82" s="4"/>
    </row>
    <row r="83" spans="1:12" ht="12">
      <c r="A83" s="10">
        <v>79</v>
      </c>
      <c r="B83" s="38">
        <v>34</v>
      </c>
      <c r="C83" s="26" t="s">
        <v>92</v>
      </c>
      <c r="D83" s="41">
        <v>75496.55</v>
      </c>
      <c r="E83" s="24">
        <v>43726</v>
      </c>
      <c r="F83" s="24">
        <v>43712</v>
      </c>
      <c r="G83" s="11">
        <f t="shared" si="2"/>
        <v>-14</v>
      </c>
      <c r="H83" s="12">
        <f t="shared" si="3"/>
        <v>-1056951.7</v>
      </c>
      <c r="I83" s="12"/>
      <c r="J83"/>
      <c r="K83" s="4"/>
      <c r="L83" s="4"/>
    </row>
    <row r="84" spans="1:12" ht="12">
      <c r="A84" s="10">
        <v>80</v>
      </c>
      <c r="B84" s="38" t="s">
        <v>146</v>
      </c>
      <c r="C84" s="26" t="s">
        <v>54</v>
      </c>
      <c r="D84" s="41">
        <v>29181.4</v>
      </c>
      <c r="E84" s="24">
        <v>43729</v>
      </c>
      <c r="F84" s="24">
        <v>43712</v>
      </c>
      <c r="G84" s="11">
        <f t="shared" si="2"/>
        <v>-17</v>
      </c>
      <c r="H84" s="12">
        <f t="shared" si="3"/>
        <v>-496083.80000000005</v>
      </c>
      <c r="I84" s="12"/>
      <c r="J84"/>
      <c r="K84" s="4"/>
      <c r="L84" s="4"/>
    </row>
    <row r="85" spans="1:12" ht="12">
      <c r="A85" s="10">
        <v>81</v>
      </c>
      <c r="B85" s="38" t="s">
        <v>147</v>
      </c>
      <c r="C85" s="26" t="s">
        <v>77</v>
      </c>
      <c r="D85" s="41">
        <v>29670.57</v>
      </c>
      <c r="E85" s="24">
        <v>43729</v>
      </c>
      <c r="F85" s="24">
        <v>43712</v>
      </c>
      <c r="G85" s="11">
        <f t="shared" si="2"/>
        <v>-17</v>
      </c>
      <c r="H85" s="12">
        <f t="shared" si="3"/>
        <v>-504399.69</v>
      </c>
      <c r="I85" s="12"/>
      <c r="J85"/>
      <c r="K85" s="4"/>
      <c r="L85" s="4"/>
    </row>
    <row r="86" spans="1:12" ht="12">
      <c r="A86" s="10">
        <v>82</v>
      </c>
      <c r="B86" s="38" t="s">
        <v>148</v>
      </c>
      <c r="C86" s="26" t="s">
        <v>93</v>
      </c>
      <c r="D86" s="41">
        <v>98.18</v>
      </c>
      <c r="E86" s="24">
        <v>43733</v>
      </c>
      <c r="F86" s="24">
        <v>43726</v>
      </c>
      <c r="G86" s="11">
        <f t="shared" si="2"/>
        <v>-7</v>
      </c>
      <c r="H86" s="12">
        <f t="shared" si="3"/>
        <v>-687.26</v>
      </c>
      <c r="I86" s="12"/>
      <c r="J86"/>
      <c r="K86" s="4"/>
      <c r="L86" s="4"/>
    </row>
    <row r="87" spans="1:12" ht="12">
      <c r="A87" s="10">
        <v>83</v>
      </c>
      <c r="B87" s="38" t="s">
        <v>114</v>
      </c>
      <c r="C87" s="26" t="s">
        <v>26</v>
      </c>
      <c r="D87" s="41">
        <v>9614.69</v>
      </c>
      <c r="E87" s="24">
        <v>43734</v>
      </c>
      <c r="F87" s="24">
        <v>43726</v>
      </c>
      <c r="G87" s="11">
        <f t="shared" si="2"/>
        <v>-8</v>
      </c>
      <c r="H87" s="12">
        <f t="shared" si="3"/>
        <v>-76917.52</v>
      </c>
      <c r="I87" s="12"/>
      <c r="J87"/>
      <c r="K87" s="4"/>
      <c r="L87" s="4"/>
    </row>
    <row r="88" spans="1:12" ht="12">
      <c r="A88" s="10">
        <v>84</v>
      </c>
      <c r="B88" s="38" t="s">
        <v>149</v>
      </c>
      <c r="C88" s="26" t="s">
        <v>94</v>
      </c>
      <c r="D88" s="41">
        <v>29070.43</v>
      </c>
      <c r="E88" s="24">
        <v>43735</v>
      </c>
      <c r="F88" s="24">
        <v>43726</v>
      </c>
      <c r="G88" s="11">
        <f t="shared" si="2"/>
        <v>-9</v>
      </c>
      <c r="H88" s="12">
        <f t="shared" si="3"/>
        <v>-261633.87</v>
      </c>
      <c r="I88" s="12"/>
      <c r="J88"/>
      <c r="K88" s="4"/>
      <c r="L88" s="4"/>
    </row>
    <row r="89" spans="1:12" ht="12">
      <c r="A89" s="10">
        <v>85</v>
      </c>
      <c r="B89" s="38" t="s">
        <v>150</v>
      </c>
      <c r="C89" s="26" t="s">
        <v>95</v>
      </c>
      <c r="D89" s="41">
        <v>182915.5</v>
      </c>
      <c r="E89" s="24">
        <v>43735</v>
      </c>
      <c r="F89" s="24">
        <v>43726</v>
      </c>
      <c r="G89" s="11">
        <f t="shared" si="2"/>
        <v>-9</v>
      </c>
      <c r="H89" s="12">
        <f t="shared" si="3"/>
        <v>-1646239.5</v>
      </c>
      <c r="I89" s="12"/>
      <c r="J89"/>
      <c r="K89" s="4"/>
      <c r="L89" s="4"/>
    </row>
    <row r="90" spans="1:12" ht="12">
      <c r="A90" s="10">
        <v>86</v>
      </c>
      <c r="B90" s="38" t="s">
        <v>151</v>
      </c>
      <c r="C90" s="26" t="s">
        <v>93</v>
      </c>
      <c r="D90" s="41">
        <v>100293.79</v>
      </c>
      <c r="E90" s="24">
        <v>43735</v>
      </c>
      <c r="F90" s="24">
        <v>43726</v>
      </c>
      <c r="G90" s="11">
        <f t="shared" si="2"/>
        <v>-9</v>
      </c>
      <c r="H90" s="12">
        <f t="shared" si="3"/>
        <v>-902644.11</v>
      </c>
      <c r="I90" s="12"/>
      <c r="J90"/>
      <c r="K90" s="4"/>
      <c r="L90" s="4"/>
    </row>
    <row r="91" spans="1:12" ht="12">
      <c r="A91" s="10">
        <v>87</v>
      </c>
      <c r="B91" s="38">
        <v>106</v>
      </c>
      <c r="C91" s="26" t="s">
        <v>96</v>
      </c>
      <c r="D91" s="41">
        <v>20442.84</v>
      </c>
      <c r="E91" s="24">
        <v>43735</v>
      </c>
      <c r="F91" s="24">
        <v>43732</v>
      </c>
      <c r="G91" s="11">
        <f t="shared" si="2"/>
        <v>-3</v>
      </c>
      <c r="H91" s="12">
        <f t="shared" si="3"/>
        <v>-61328.520000000004</v>
      </c>
      <c r="I91" s="12"/>
      <c r="J91"/>
      <c r="K91" s="4"/>
      <c r="L91" s="4"/>
    </row>
    <row r="92" spans="1:12" ht="12">
      <c r="A92" s="10">
        <v>88</v>
      </c>
      <c r="B92" s="38" t="s">
        <v>152</v>
      </c>
      <c r="C92" s="26" t="s">
        <v>49</v>
      </c>
      <c r="D92" s="41">
        <v>338.3</v>
      </c>
      <c r="E92" s="24">
        <v>43736</v>
      </c>
      <c r="F92" s="24">
        <v>43732</v>
      </c>
      <c r="G92" s="11">
        <f t="shared" si="2"/>
        <v>-4</v>
      </c>
      <c r="H92" s="12">
        <f t="shared" si="3"/>
        <v>-1353.2</v>
      </c>
      <c r="I92" s="12"/>
      <c r="J92"/>
      <c r="K92" s="4"/>
      <c r="L92" s="4"/>
    </row>
    <row r="93" spans="1:12" ht="12">
      <c r="A93" s="10">
        <v>89</v>
      </c>
      <c r="B93" s="38" t="s">
        <v>153</v>
      </c>
      <c r="C93" s="26" t="s">
        <v>78</v>
      </c>
      <c r="D93" s="41">
        <v>19807.55</v>
      </c>
      <c r="E93" s="24">
        <v>43736</v>
      </c>
      <c r="F93" s="24">
        <v>43726</v>
      </c>
      <c r="G93" s="11">
        <f t="shared" si="2"/>
        <v>-10</v>
      </c>
      <c r="H93" s="12">
        <f t="shared" si="3"/>
        <v>-198075.5</v>
      </c>
      <c r="I93" s="12"/>
      <c r="J93"/>
      <c r="K93" s="4"/>
      <c r="L93" s="4"/>
    </row>
    <row r="94" spans="1:12" ht="12">
      <c r="A94" s="10">
        <v>90</v>
      </c>
      <c r="B94" s="38" t="s">
        <v>154</v>
      </c>
      <c r="C94" s="26" t="s">
        <v>49</v>
      </c>
      <c r="D94" s="41">
        <v>1459.11</v>
      </c>
      <c r="E94" s="24">
        <v>43737</v>
      </c>
      <c r="F94" s="24">
        <v>43732</v>
      </c>
      <c r="G94" s="11">
        <f t="shared" si="2"/>
        <v>-5</v>
      </c>
      <c r="H94" s="12">
        <f t="shared" si="3"/>
        <v>-7295.549999999999</v>
      </c>
      <c r="I94" s="12"/>
      <c r="J94"/>
      <c r="K94" s="4"/>
      <c r="L94" s="4"/>
    </row>
    <row r="95" spans="1:12" ht="12">
      <c r="A95" s="10">
        <v>91</v>
      </c>
      <c r="B95" s="38" t="s">
        <v>155</v>
      </c>
      <c r="C95" s="26" t="s">
        <v>49</v>
      </c>
      <c r="D95" s="41">
        <v>1936.98</v>
      </c>
      <c r="E95" s="24">
        <v>43737</v>
      </c>
      <c r="F95" s="24">
        <v>43732</v>
      </c>
      <c r="G95" s="11">
        <f t="shared" si="2"/>
        <v>-5</v>
      </c>
      <c r="H95" s="12">
        <f t="shared" si="3"/>
        <v>-9684.9</v>
      </c>
      <c r="I95" s="12"/>
      <c r="J95"/>
      <c r="K95" s="4"/>
      <c r="L95" s="4"/>
    </row>
    <row r="96" spans="1:12" ht="12">
      <c r="A96" s="10">
        <v>92</v>
      </c>
      <c r="B96" s="38">
        <v>2800007934</v>
      </c>
      <c r="C96" s="26" t="s">
        <v>97</v>
      </c>
      <c r="D96" s="41">
        <v>23795.97</v>
      </c>
      <c r="E96" s="24">
        <v>43737</v>
      </c>
      <c r="F96" s="24">
        <v>43726</v>
      </c>
      <c r="G96" s="11">
        <f t="shared" si="2"/>
        <v>-11</v>
      </c>
      <c r="H96" s="12">
        <f t="shared" si="3"/>
        <v>-261755.67</v>
      </c>
      <c r="I96" s="12"/>
      <c r="J96"/>
      <c r="K96" s="4"/>
      <c r="L96" s="4"/>
    </row>
    <row r="97" spans="1:12" ht="12">
      <c r="A97" s="10">
        <v>93</v>
      </c>
      <c r="B97" s="38">
        <v>919900003952</v>
      </c>
      <c r="C97" s="26" t="s">
        <v>98</v>
      </c>
      <c r="D97" s="41">
        <v>100</v>
      </c>
      <c r="E97" s="24">
        <v>43741</v>
      </c>
      <c r="F97" s="24">
        <v>43732</v>
      </c>
      <c r="G97" s="11">
        <f t="shared" si="2"/>
        <v>-9</v>
      </c>
      <c r="H97" s="12">
        <f t="shared" si="3"/>
        <v>-900</v>
      </c>
      <c r="I97" s="12"/>
      <c r="J97"/>
      <c r="K97" s="4"/>
      <c r="L97" s="4"/>
    </row>
    <row r="98" spans="1:12" ht="12">
      <c r="A98" s="10">
        <v>94</v>
      </c>
      <c r="B98" s="38">
        <v>3294</v>
      </c>
      <c r="C98" s="26" t="s">
        <v>46</v>
      </c>
      <c r="D98" s="41">
        <v>8566.08</v>
      </c>
      <c r="E98" s="24">
        <v>43740</v>
      </c>
      <c r="F98" s="24">
        <v>43734</v>
      </c>
      <c r="G98" s="11">
        <f t="shared" si="2"/>
        <v>-6</v>
      </c>
      <c r="H98" s="12">
        <f t="shared" si="3"/>
        <v>-51396.479999999996</v>
      </c>
      <c r="I98" s="12"/>
      <c r="J98"/>
      <c r="K98" s="4"/>
      <c r="L98" s="4"/>
    </row>
    <row r="99" spans="1:12" ht="12">
      <c r="A99" s="10">
        <v>95</v>
      </c>
      <c r="B99" s="38">
        <v>64</v>
      </c>
      <c r="C99" s="26" t="s">
        <v>99</v>
      </c>
      <c r="D99" s="41">
        <v>56399.95</v>
      </c>
      <c r="E99" s="24">
        <v>43742</v>
      </c>
      <c r="F99" s="24">
        <v>43732</v>
      </c>
      <c r="G99" s="11">
        <f t="shared" si="2"/>
        <v>-10</v>
      </c>
      <c r="H99" s="12">
        <f t="shared" si="3"/>
        <v>-563999.5</v>
      </c>
      <c r="I99" s="12"/>
      <c r="J99"/>
      <c r="K99" s="4"/>
      <c r="L99" s="4"/>
    </row>
    <row r="100" spans="1:12" ht="12">
      <c r="A100" s="10">
        <v>96</v>
      </c>
      <c r="B100" s="38">
        <v>107</v>
      </c>
      <c r="C100" s="26" t="s">
        <v>96</v>
      </c>
      <c r="D100" s="41">
        <v>16081.87</v>
      </c>
      <c r="E100" s="24">
        <v>43742</v>
      </c>
      <c r="F100" s="24">
        <v>43733</v>
      </c>
      <c r="G100" s="11">
        <f t="shared" si="2"/>
        <v>-9</v>
      </c>
      <c r="H100" s="12">
        <f t="shared" si="3"/>
        <v>-144736.83000000002</v>
      </c>
      <c r="I100" s="12"/>
      <c r="J100"/>
      <c r="K100" s="4"/>
      <c r="L100" s="4"/>
    </row>
    <row r="101" spans="1:12" ht="12">
      <c r="A101" s="10">
        <v>97</v>
      </c>
      <c r="B101" s="38">
        <v>34</v>
      </c>
      <c r="C101" s="26" t="s">
        <v>28</v>
      </c>
      <c r="D101" s="41">
        <v>48341.84</v>
      </c>
      <c r="E101" s="24">
        <v>43743</v>
      </c>
      <c r="F101" s="24">
        <v>43733</v>
      </c>
      <c r="G101" s="11">
        <f t="shared" si="2"/>
        <v>-10</v>
      </c>
      <c r="H101" s="12">
        <f t="shared" si="3"/>
        <v>-483418.39999999997</v>
      </c>
      <c r="I101" s="12"/>
      <c r="J101"/>
      <c r="K101" s="4"/>
      <c r="L101" s="4"/>
    </row>
    <row r="102" spans="1:12" ht="12">
      <c r="A102" s="10">
        <v>98</v>
      </c>
      <c r="B102" s="38">
        <v>41</v>
      </c>
      <c r="C102" s="26" t="s">
        <v>70</v>
      </c>
      <c r="D102" s="41">
        <v>278.63</v>
      </c>
      <c r="E102" s="24">
        <v>43743</v>
      </c>
      <c r="F102" s="24">
        <v>43732</v>
      </c>
      <c r="G102" s="11">
        <f t="shared" si="2"/>
        <v>-11</v>
      </c>
      <c r="H102" s="12">
        <f t="shared" si="3"/>
        <v>-3064.93</v>
      </c>
      <c r="I102" s="12"/>
      <c r="J102"/>
      <c r="K102" s="4"/>
      <c r="L102" s="4"/>
    </row>
    <row r="103" spans="1:12" ht="12">
      <c r="A103" s="10">
        <v>99</v>
      </c>
      <c r="B103" s="38">
        <v>65</v>
      </c>
      <c r="C103" s="26" t="s">
        <v>99</v>
      </c>
      <c r="D103" s="41">
        <v>80752.11</v>
      </c>
      <c r="E103" s="24">
        <v>43744</v>
      </c>
      <c r="F103" s="24">
        <v>43732</v>
      </c>
      <c r="G103" s="11">
        <f t="shared" si="2"/>
        <v>-12</v>
      </c>
      <c r="H103" s="12">
        <f t="shared" si="3"/>
        <v>-969025.3200000001</v>
      </c>
      <c r="I103" s="12"/>
      <c r="J103"/>
      <c r="K103" s="4"/>
      <c r="L103" s="4"/>
    </row>
    <row r="104" spans="1:12" ht="12">
      <c r="A104" s="10">
        <v>100</v>
      </c>
      <c r="B104" s="38" t="s">
        <v>156</v>
      </c>
      <c r="C104" s="26" t="s">
        <v>100</v>
      </c>
      <c r="D104" s="41">
        <v>31557.38</v>
      </c>
      <c r="E104" s="24">
        <v>43747</v>
      </c>
      <c r="F104" s="24">
        <v>43732</v>
      </c>
      <c r="G104" s="11">
        <f t="shared" si="2"/>
        <v>-15</v>
      </c>
      <c r="H104" s="12">
        <f t="shared" si="3"/>
        <v>-473360.7</v>
      </c>
      <c r="I104" s="12"/>
      <c r="J104"/>
      <c r="K104" s="4"/>
      <c r="L104" s="4"/>
    </row>
    <row r="105" spans="1:12" ht="12">
      <c r="A105" s="10">
        <v>101</v>
      </c>
      <c r="B105" s="38">
        <v>36</v>
      </c>
      <c r="C105" s="26" t="s">
        <v>28</v>
      </c>
      <c r="D105" s="41">
        <v>189.53</v>
      </c>
      <c r="E105" s="24">
        <v>43747</v>
      </c>
      <c r="F105" s="24">
        <v>43734</v>
      </c>
      <c r="G105" s="11">
        <f t="shared" si="2"/>
        <v>-13</v>
      </c>
      <c r="H105" s="12">
        <f t="shared" si="3"/>
        <v>-2463.89</v>
      </c>
      <c r="I105" s="12"/>
      <c r="J105"/>
      <c r="K105" s="4"/>
      <c r="L105" s="4"/>
    </row>
    <row r="106" spans="1:12" ht="12">
      <c r="A106" s="10">
        <v>102</v>
      </c>
      <c r="B106" s="38" t="s">
        <v>157</v>
      </c>
      <c r="C106" s="26" t="s">
        <v>25</v>
      </c>
      <c r="D106" s="41">
        <v>80052.23</v>
      </c>
      <c r="E106" s="24">
        <v>43747</v>
      </c>
      <c r="F106" s="24">
        <v>43732</v>
      </c>
      <c r="G106" s="11">
        <f t="shared" si="2"/>
        <v>-15</v>
      </c>
      <c r="H106" s="12">
        <f t="shared" si="3"/>
        <v>-1200783.45</v>
      </c>
      <c r="I106" s="12"/>
      <c r="J106"/>
      <c r="K106" s="4"/>
      <c r="L106" s="4"/>
    </row>
    <row r="107" spans="1:12" ht="12">
      <c r="A107" s="10">
        <v>103</v>
      </c>
      <c r="B107" s="38">
        <v>103</v>
      </c>
      <c r="C107" s="26" t="s">
        <v>29</v>
      </c>
      <c r="D107" s="41">
        <v>386.39</v>
      </c>
      <c r="E107" s="24">
        <v>43754</v>
      </c>
      <c r="F107" s="24">
        <v>43734</v>
      </c>
      <c r="G107" s="11">
        <f t="shared" si="2"/>
        <v>-20</v>
      </c>
      <c r="H107" s="12">
        <f t="shared" si="3"/>
        <v>-7727.799999999999</v>
      </c>
      <c r="I107" s="12"/>
      <c r="J107"/>
      <c r="K107" s="4"/>
      <c r="L107" s="4"/>
    </row>
    <row r="108" spans="1:12" ht="12">
      <c r="A108" s="10">
        <v>104</v>
      </c>
      <c r="B108" s="38">
        <v>93</v>
      </c>
      <c r="C108" s="26" t="s">
        <v>101</v>
      </c>
      <c r="D108" s="41">
        <v>80571.84</v>
      </c>
      <c r="E108" s="24">
        <v>43757</v>
      </c>
      <c r="F108" s="24">
        <v>43732</v>
      </c>
      <c r="G108" s="11">
        <f t="shared" si="2"/>
        <v>-25</v>
      </c>
      <c r="H108" s="12">
        <f t="shared" si="3"/>
        <v>-2014296</v>
      </c>
      <c r="I108" s="12"/>
      <c r="J108"/>
      <c r="K108" s="4"/>
      <c r="L108" s="4"/>
    </row>
    <row r="109" spans="1:12" ht="12.75">
      <c r="A109" s="10">
        <v>105</v>
      </c>
      <c r="B109" s="38">
        <v>15</v>
      </c>
      <c r="C109" s="37" t="s">
        <v>158</v>
      </c>
      <c r="D109" s="25">
        <v>10211.8</v>
      </c>
      <c r="E109" s="24">
        <v>43743</v>
      </c>
      <c r="F109" s="24">
        <v>43726</v>
      </c>
      <c r="G109" s="11">
        <f t="shared" si="2"/>
        <v>-17</v>
      </c>
      <c r="H109" s="12">
        <f t="shared" si="3"/>
        <v>-173600.59999999998</v>
      </c>
      <c r="I109" s="12"/>
      <c r="J109"/>
      <c r="K109" s="4"/>
      <c r="L109" s="4"/>
    </row>
    <row r="110" spans="1:9" ht="15">
      <c r="A110" s="15" t="s">
        <v>7</v>
      </c>
      <c r="B110" s="15"/>
      <c r="C110" s="15"/>
      <c r="D110" s="16">
        <f>SUM(D5:D109)</f>
        <v>3747895.9099999988</v>
      </c>
      <c r="E110" s="16"/>
      <c r="F110" s="16"/>
      <c r="G110" s="16"/>
      <c r="H110" s="16">
        <f>SUM(H5:H109)</f>
        <v>-64489301.25999999</v>
      </c>
      <c r="I110" s="20">
        <f>H110/D110</f>
        <v>-17.206801578435517</v>
      </c>
    </row>
    <row r="111" spans="1:12" s="35" customFormat="1" ht="12">
      <c r="A111" s="31"/>
      <c r="B111" s="31"/>
      <c r="C111" s="52" t="s">
        <v>159</v>
      </c>
      <c r="D111" s="32"/>
      <c r="E111" s="33"/>
      <c r="F111" s="33"/>
      <c r="G111" s="34"/>
      <c r="H111" s="32"/>
      <c r="I111" s="32"/>
      <c r="K111" s="36"/>
      <c r="L111" s="34"/>
    </row>
    <row r="112" spans="1:12" s="35" customFormat="1" ht="12">
      <c r="A112" s="31"/>
      <c r="B112" s="31"/>
      <c r="C112" s="31"/>
      <c r="D112" s="32"/>
      <c r="E112" s="33"/>
      <c r="F112" s="33"/>
      <c r="G112" s="34"/>
      <c r="H112" s="32"/>
      <c r="I112" s="32"/>
      <c r="K112" s="36"/>
      <c r="L112" s="34"/>
    </row>
    <row r="113" spans="1:12" s="35" customFormat="1" ht="12">
      <c r="A113" s="31"/>
      <c r="B113" s="31"/>
      <c r="C113" s="31"/>
      <c r="D113" s="32"/>
      <c r="E113" s="33"/>
      <c r="F113" s="33"/>
      <c r="G113" s="34"/>
      <c r="H113" s="32"/>
      <c r="I113" s="32"/>
      <c r="K113" s="36"/>
      <c r="L113" s="34"/>
    </row>
    <row r="114" spans="1:12" s="35" customFormat="1" ht="12">
      <c r="A114" s="31"/>
      <c r="B114" s="31"/>
      <c r="C114" s="31"/>
      <c r="D114" s="32"/>
      <c r="E114" s="33"/>
      <c r="F114" s="33"/>
      <c r="G114" s="34"/>
      <c r="H114" s="32"/>
      <c r="I114" s="32"/>
      <c r="K114" s="36"/>
      <c r="L114" s="34"/>
    </row>
    <row r="115" spans="1:12" s="35" customFormat="1" ht="12">
      <c r="A115" s="31"/>
      <c r="B115" s="31"/>
      <c r="C115" s="31"/>
      <c r="D115" s="32"/>
      <c r="E115" s="33"/>
      <c r="F115" s="33"/>
      <c r="G115" s="34"/>
      <c r="H115" s="32"/>
      <c r="I115" s="32"/>
      <c r="K115" s="36"/>
      <c r="L115" s="34"/>
    </row>
    <row r="116" spans="1:12" s="35" customFormat="1" ht="12">
      <c r="A116" s="31"/>
      <c r="B116" s="31"/>
      <c r="C116" s="31"/>
      <c r="D116" s="32"/>
      <c r="E116" s="33"/>
      <c r="F116" s="33"/>
      <c r="G116" s="34"/>
      <c r="H116" s="32"/>
      <c r="I116" s="32"/>
      <c r="K116" s="36"/>
      <c r="L116" s="34"/>
    </row>
    <row r="117" spans="1:12" s="35" customFormat="1" ht="12">
      <c r="A117" s="31"/>
      <c r="B117" s="31"/>
      <c r="C117" s="31"/>
      <c r="D117" s="32"/>
      <c r="E117" s="33"/>
      <c r="F117" s="33"/>
      <c r="G117" s="34"/>
      <c r="H117" s="32"/>
      <c r="I117" s="32"/>
      <c r="K117" s="36"/>
      <c r="L117" s="34"/>
    </row>
    <row r="118" spans="1:12" s="35" customFormat="1" ht="12">
      <c r="A118" s="31"/>
      <c r="B118" s="31"/>
      <c r="C118" s="31"/>
      <c r="D118" s="32"/>
      <c r="E118" s="33"/>
      <c r="F118" s="33"/>
      <c r="G118" s="34"/>
      <c r="H118" s="32"/>
      <c r="I118" s="32"/>
      <c r="K118" s="36"/>
      <c r="L118" s="34"/>
    </row>
    <row r="119" spans="1:12" s="35" customFormat="1" ht="12">
      <c r="A119" s="31"/>
      <c r="B119" s="31"/>
      <c r="C119" s="31"/>
      <c r="D119" s="32"/>
      <c r="E119" s="33"/>
      <c r="F119" s="33"/>
      <c r="G119" s="34"/>
      <c r="H119" s="32"/>
      <c r="I119" s="32"/>
      <c r="K119" s="36"/>
      <c r="L119" s="34"/>
    </row>
    <row r="120" spans="1:12" s="35" customFormat="1" ht="12">
      <c r="A120" s="31"/>
      <c r="B120" s="31"/>
      <c r="C120" s="31"/>
      <c r="D120" s="32"/>
      <c r="E120" s="33"/>
      <c r="F120" s="33"/>
      <c r="G120" s="34"/>
      <c r="H120" s="32"/>
      <c r="I120" s="32"/>
      <c r="K120" s="36"/>
      <c r="L120" s="34"/>
    </row>
    <row r="121" spans="1:12" s="35" customFormat="1" ht="12">
      <c r="A121" s="31"/>
      <c r="B121" s="31"/>
      <c r="C121" s="31"/>
      <c r="D121" s="32"/>
      <c r="E121" s="33"/>
      <c r="F121" s="33"/>
      <c r="G121" s="34"/>
      <c r="H121" s="32"/>
      <c r="I121" s="32"/>
      <c r="K121" s="36"/>
      <c r="L121" s="34"/>
    </row>
    <row r="122" spans="1:12" s="35" customFormat="1" ht="12">
      <c r="A122" s="31"/>
      <c r="B122" s="31"/>
      <c r="C122" s="31"/>
      <c r="D122" s="32"/>
      <c r="E122" s="33"/>
      <c r="F122" s="33"/>
      <c r="G122" s="34"/>
      <c r="H122" s="32"/>
      <c r="I122" s="32"/>
      <c r="K122" s="36"/>
      <c r="L122" s="34"/>
    </row>
    <row r="123" spans="1:12" s="35" customFormat="1" ht="12">
      <c r="A123" s="31"/>
      <c r="B123" s="31"/>
      <c r="C123" s="31"/>
      <c r="D123" s="32"/>
      <c r="E123" s="33"/>
      <c r="F123" s="33"/>
      <c r="G123" s="34"/>
      <c r="H123" s="32"/>
      <c r="I123" s="32"/>
      <c r="K123" s="36"/>
      <c r="L123" s="34"/>
    </row>
    <row r="124" spans="1:12" s="35" customFormat="1" ht="12">
      <c r="A124" s="31"/>
      <c r="B124" s="31"/>
      <c r="C124" s="31"/>
      <c r="D124" s="32"/>
      <c r="E124" s="33"/>
      <c r="F124" s="33"/>
      <c r="G124" s="34"/>
      <c r="H124" s="32"/>
      <c r="I124" s="32"/>
      <c r="K124" s="36"/>
      <c r="L124" s="34"/>
    </row>
    <row r="125" spans="1:12" s="35" customFormat="1" ht="12">
      <c r="A125" s="31"/>
      <c r="B125" s="31"/>
      <c r="C125" s="31"/>
      <c r="D125" s="32"/>
      <c r="E125" s="33"/>
      <c r="F125" s="33"/>
      <c r="G125" s="34"/>
      <c r="H125" s="32"/>
      <c r="I125" s="32"/>
      <c r="K125" s="36"/>
      <c r="L125" s="34"/>
    </row>
    <row r="126" spans="1:12" s="35" customFormat="1" ht="12">
      <c r="A126" s="31"/>
      <c r="B126" s="31"/>
      <c r="C126" s="31"/>
      <c r="D126" s="32"/>
      <c r="E126" s="33"/>
      <c r="F126" s="33"/>
      <c r="G126" s="34"/>
      <c r="H126" s="32"/>
      <c r="I126" s="32"/>
      <c r="K126" s="36"/>
      <c r="L126" s="34"/>
    </row>
    <row r="127" spans="1:12" s="35" customFormat="1" ht="12">
      <c r="A127" s="31"/>
      <c r="B127" s="31"/>
      <c r="C127" s="31"/>
      <c r="D127" s="32"/>
      <c r="E127" s="33"/>
      <c r="F127" s="33"/>
      <c r="G127" s="34"/>
      <c r="H127" s="32"/>
      <c r="I127" s="32"/>
      <c r="K127" s="36"/>
      <c r="L127" s="34"/>
    </row>
    <row r="128" spans="1:12" s="35" customFormat="1" ht="12">
      <c r="A128" s="31"/>
      <c r="B128" s="31"/>
      <c r="C128" s="31"/>
      <c r="D128" s="32"/>
      <c r="E128" s="33"/>
      <c r="F128" s="33"/>
      <c r="G128" s="34"/>
      <c r="H128" s="32"/>
      <c r="I128" s="32"/>
      <c r="K128" s="36"/>
      <c r="L128" s="34"/>
    </row>
    <row r="129" spans="1:12" s="35" customFormat="1" ht="12">
      <c r="A129" s="31"/>
      <c r="B129" s="31"/>
      <c r="C129" s="31"/>
      <c r="D129" s="32"/>
      <c r="E129" s="33"/>
      <c r="F129" s="33"/>
      <c r="G129" s="34"/>
      <c r="H129" s="32"/>
      <c r="I129" s="32"/>
      <c r="K129" s="36"/>
      <c r="L129" s="34"/>
    </row>
    <row r="130" spans="1:12" s="35" customFormat="1" ht="12">
      <c r="A130" s="31"/>
      <c r="B130" s="31"/>
      <c r="C130" s="31"/>
      <c r="D130" s="32"/>
      <c r="E130" s="33"/>
      <c r="F130" s="33"/>
      <c r="G130" s="34"/>
      <c r="H130" s="32"/>
      <c r="I130" s="32"/>
      <c r="K130" s="36"/>
      <c r="L130" s="34"/>
    </row>
    <row r="131" spans="1:12" s="35" customFormat="1" ht="12">
      <c r="A131" s="31"/>
      <c r="B131" s="31"/>
      <c r="C131" s="31"/>
      <c r="D131" s="32"/>
      <c r="E131" s="33"/>
      <c r="F131" s="33"/>
      <c r="G131" s="34"/>
      <c r="H131" s="32"/>
      <c r="I131" s="32"/>
      <c r="K131" s="36"/>
      <c r="L131" s="34"/>
    </row>
  </sheetData>
  <sheetProtection/>
  <autoFilter ref="A4:L110"/>
  <mergeCells count="6">
    <mergeCell ref="A1:I1"/>
    <mergeCell ref="A3:A4"/>
    <mergeCell ref="D3:D4"/>
    <mergeCell ref="E3:G3"/>
    <mergeCell ref="H3:H4"/>
    <mergeCell ref="I3:I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2019-10-11T10:20:52Z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  <property fmtid="{D5CDD505-2E9C-101B-9397-08002B2CF9AE}" pid="3" name="display_urn:schemas-microsoft-com:office:office#Editor">
    <vt:lpwstr>Stefanini Tiziana</vt:lpwstr>
  </property>
  <property fmtid="{D5CDD505-2E9C-101B-9397-08002B2CF9AE}" pid="4" name="display_urn:schemas-microsoft-com:office:office#Author">
    <vt:lpwstr>Stefanini Tiziana</vt:lpwstr>
  </property>
</Properties>
</file>