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1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<sst xmlns="http://schemas.openxmlformats.org/spreadsheetml/2006/main" count="233" uniqueCount="194">
  <si>
    <t>C</t>
  </si>
  <si>
    <t>FATTURA</t>
  </si>
  <si>
    <t>IMPORTO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</si>
  <si>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</si>
  <si>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</si>
  <si>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</si>
  <si>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</si>
  <si>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</si>
  <si>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</si>
  <si>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</si>
  <si>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</si>
  <si>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</si>
  <si>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</si>
  <si>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</si>
  <si>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</si>
  <si>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</si>
  <si>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FATTPA 5_18</t>
  </si>
  <si>
    <t>1/PA</t>
  </si>
  <si>
    <t>5</t>
  </si>
  <si>
    <t>3</t>
  </si>
  <si>
    <t>NUMERO DI FATTURA</t>
  </si>
  <si>
    <t>INTESTAZIONE</t>
  </si>
  <si>
    <t>MATICMIND S.P.A.</t>
  </si>
  <si>
    <t>CROVETTI DANTE SRL</t>
  </si>
  <si>
    <t>CNS CONSORZIO NAZIONALE SERVIZI SOCIETA' COOPERATIVA</t>
  </si>
  <si>
    <t>CAE S.P.A.</t>
  </si>
  <si>
    <t>H</t>
  </si>
  <si>
    <t>I</t>
  </si>
  <si>
    <t>TELECOM ITALIA S.P.A.</t>
  </si>
  <si>
    <t>GIOVANNI &amp; CARLO CASSINELLI S.N.C.</t>
  </si>
  <si>
    <t>ZACCARIA COSTRUZIONI SRL</t>
  </si>
  <si>
    <t>DALLAGIOVANNA LUIGI S.R.L.</t>
  </si>
  <si>
    <t>LAVETTI CORRADO &amp; GABRIELE S.N.C.</t>
  </si>
  <si>
    <t>KYOCERA DOCUMENT SOLUTIONS ITALIA S.P.A.</t>
  </si>
  <si>
    <t>7/PA</t>
  </si>
  <si>
    <t>6</t>
  </si>
  <si>
    <t>EDILSCAVI S.R.L.</t>
  </si>
  <si>
    <t>ENGINEERING INGEGNERIA INFORMATICA S.P.A.</t>
  </si>
  <si>
    <t>EDILGIOSSO SRL</t>
  </si>
  <si>
    <t>RCM IMPRESA DI COSTRUZIONI SNC DI RICÒ MASSIMO, CLAUDIO E IVO</t>
  </si>
  <si>
    <t>GEO 3 S.R.L.</t>
  </si>
  <si>
    <t>SILVA LINO</t>
  </si>
  <si>
    <t>LA MORDENTE SRL</t>
  </si>
  <si>
    <t>MONTANA VALLE DEL LAMONE SOCIETA' COOPERATIVA P.A.</t>
  </si>
  <si>
    <t>COSTRUZIONI NASONI S.R.L.</t>
  </si>
  <si>
    <t>5/PA</t>
  </si>
  <si>
    <t>GATTI PAOLO</t>
  </si>
  <si>
    <t>VODAFONE AUTOMOTIVE ITALIA S.P.A.</t>
  </si>
  <si>
    <t>COVATI PIETRO &amp; C. S.N.C.</t>
  </si>
  <si>
    <t>ACI DIEMME S.N.C. DI DAL COL MARZIA &amp; C.</t>
  </si>
  <si>
    <t>F.LLI SAMBI S.N.C.</t>
  </si>
  <si>
    <t>ISD S.R.L. - ITALIAN SAFETY DISTRIBUTION</t>
  </si>
  <si>
    <t>MALACALZA SRL</t>
  </si>
  <si>
    <t>BONFATTI SCAVI E DEMOLIZIONI SRL</t>
  </si>
  <si>
    <t>SPEKTRA S.R.L.</t>
  </si>
  <si>
    <t>PEVERI COSTRUZIONI GENERALI SRL</t>
  </si>
  <si>
    <t>DEGANI S.R.L.</t>
  </si>
  <si>
    <t>FASTWEB SPA</t>
  </si>
  <si>
    <t>TEC S.R.L.</t>
  </si>
  <si>
    <t>FE01</t>
  </si>
  <si>
    <t>31/PA</t>
  </si>
  <si>
    <t>02</t>
  </si>
  <si>
    <t>8</t>
  </si>
  <si>
    <t>2/PA</t>
  </si>
  <si>
    <t>31</t>
  </si>
  <si>
    <t>19</t>
  </si>
  <si>
    <t>PANGEA S.R.L</t>
  </si>
  <si>
    <t>SIRTEL S.R.L.</t>
  </si>
  <si>
    <t>LYRECO ITALIA S.R.L.</t>
  </si>
  <si>
    <t>TOTI STEFANO - DITTA INDIVIDUALE</t>
  </si>
  <si>
    <t>REZOAGLI PAOLO</t>
  </si>
  <si>
    <t>PROVE PENETROMETRICHE SRL</t>
  </si>
  <si>
    <t>GEO GROUP SRL</t>
  </si>
  <si>
    <t>GEOEXPLORATION SRL</t>
  </si>
  <si>
    <t>GAETTI COSTRUZIONI SRL</t>
  </si>
  <si>
    <t>AERO CLUB FRANCESCO BARACCA ASSOC. SPORTIVA DILETTANTISTICA DI LUGO DI ROMAGNA</t>
  </si>
  <si>
    <t>FRIULANAGAS S.P.A.</t>
  </si>
  <si>
    <t>RICÒ SRL</t>
  </si>
  <si>
    <t>COFAR SRL</t>
  </si>
  <si>
    <t>BERNARDI SERGIO S.R.L.</t>
  </si>
  <si>
    <t>MOLINELLI SRL</t>
  </si>
  <si>
    <t>SANTUCCI ANGELO S.R.L.</t>
  </si>
  <si>
    <t>INDICE DI TEMPESTIVITA' DEI PAGAMENTI 1° TRIMESTRE 2019</t>
  </si>
  <si>
    <t>0010006950</t>
  </si>
  <si>
    <t>0010007760</t>
  </si>
  <si>
    <t>0010007759</t>
  </si>
  <si>
    <t>18FXML-000119</t>
  </si>
  <si>
    <t>19E</t>
  </si>
  <si>
    <t>2/14</t>
  </si>
  <si>
    <t>2-434</t>
  </si>
  <si>
    <t>685</t>
  </si>
  <si>
    <t>SP18-00060</t>
  </si>
  <si>
    <t>139/PA</t>
  </si>
  <si>
    <t>723</t>
  </si>
  <si>
    <t>64PA/2018</t>
  </si>
  <si>
    <t>114/002</t>
  </si>
  <si>
    <t>11800006/S30/045</t>
  </si>
  <si>
    <t>1010522473</t>
  </si>
  <si>
    <t>FATTPA 27_18</t>
  </si>
  <si>
    <t>1</t>
  </si>
  <si>
    <t>2018905645</t>
  </si>
  <si>
    <t>164/PA</t>
  </si>
  <si>
    <t>FV-19S-007</t>
  </si>
  <si>
    <t>13/PA</t>
  </si>
  <si>
    <t>111/2018</t>
  </si>
  <si>
    <t>01/12</t>
  </si>
  <si>
    <t>11/0000156</t>
  </si>
  <si>
    <t>11/0000157</t>
  </si>
  <si>
    <t>4604</t>
  </si>
  <si>
    <t>FP/1</t>
  </si>
  <si>
    <t>50</t>
  </si>
  <si>
    <t>2/2</t>
  </si>
  <si>
    <t>19FXML-000005</t>
  </si>
  <si>
    <t>1/11/3</t>
  </si>
  <si>
    <t>3pa</t>
  </si>
  <si>
    <t>P4</t>
  </si>
  <si>
    <t>FP/5</t>
  </si>
  <si>
    <t>6/E</t>
  </si>
  <si>
    <t>C120201910000944</t>
  </si>
  <si>
    <t>1/E</t>
  </si>
  <si>
    <t>1/62</t>
  </si>
  <si>
    <t>.02E</t>
  </si>
  <si>
    <t>2/EP</t>
  </si>
  <si>
    <t>03/01</t>
  </si>
  <si>
    <t>16</t>
  </si>
  <si>
    <t>FATTPA 2_19</t>
  </si>
  <si>
    <t>5/001</t>
  </si>
  <si>
    <t>3A</t>
  </si>
  <si>
    <t>FPA 05/2019</t>
  </si>
  <si>
    <t>5/3</t>
  </si>
  <si>
    <t>8/2019</t>
  </si>
  <si>
    <t>FATTPA 1_19</t>
  </si>
  <si>
    <t>101</t>
  </si>
  <si>
    <t>100121</t>
  </si>
  <si>
    <t>01</t>
  </si>
  <si>
    <t>19V1100029</t>
  </si>
  <si>
    <t>19V1100037</t>
  </si>
  <si>
    <t>2E/2019</t>
  </si>
  <si>
    <t>1 PA</t>
  </si>
  <si>
    <t>21E/2019</t>
  </si>
  <si>
    <t>2/02</t>
  </si>
  <si>
    <t>22</t>
  </si>
  <si>
    <t>7</t>
  </si>
  <si>
    <t>1/11/12</t>
  </si>
  <si>
    <t>20</t>
  </si>
  <si>
    <t>0000015/PA</t>
  </si>
  <si>
    <t>01_PA</t>
  </si>
  <si>
    <t>35/00</t>
  </si>
  <si>
    <t>FATTPA 3_19</t>
  </si>
  <si>
    <t>19FXML-000034</t>
  </si>
  <si>
    <t>2019     1/P</t>
  </si>
  <si>
    <t>19V1100063</t>
  </si>
  <si>
    <t>4 PA</t>
  </si>
  <si>
    <t>2800002385</t>
  </si>
  <si>
    <t>FATTPA 6_19</t>
  </si>
  <si>
    <t>MM19FPA00077</t>
  </si>
  <si>
    <t>113/PA</t>
  </si>
  <si>
    <t>114/PA</t>
  </si>
  <si>
    <t>FONDAZIONE ALDINI VALERIANI PER LO SVILUPPO DELLA CULTURA TECNICA</t>
  </si>
  <si>
    <t>SUBSOIL SRL UNIPERSONALE</t>
  </si>
  <si>
    <t>OBERTI S.R.L.</t>
  </si>
  <si>
    <t>TEAM MEMORES COMPUTER S.P.A.</t>
  </si>
  <si>
    <t>ZAMPIERI SNC</t>
  </si>
  <si>
    <t>IMPRESA COROMANO SRL</t>
  </si>
  <si>
    <t>BARCO SRL</t>
  </si>
  <si>
    <t>CONSORZIO CON.CO.S. SOCIETA' COOPERATIVA</t>
  </si>
  <si>
    <t>FT SRL</t>
  </si>
  <si>
    <t>ELLETIPI S.R.L.</t>
  </si>
  <si>
    <t>COLTELLERIA COLLINI SNC DI COLLINI DEBORAH % RUDY</t>
  </si>
  <si>
    <t>LA TIZZANESE S.R.L.</t>
  </si>
  <si>
    <t>T.T. TECNOSISTEMI SPA</t>
  </si>
  <si>
    <t>BRESCIANI S.R.L.</t>
  </si>
  <si>
    <t>F.LLI BARTOLINI S.N.C. DI BARTOLINI ROBERTO E MARCO</t>
  </si>
  <si>
    <t>SI COMPUTER S.P.A.</t>
  </si>
  <si>
    <t>LAZZARI RINEO E FIGLI S.N.C.</t>
  </si>
  <si>
    <t>BAGIONI ARCHIMEDE S.R.L.</t>
  </si>
  <si>
    <t>ARCAE S.R.L.</t>
  </si>
  <si>
    <t>TECNOGEOFISICA S.N.C. DI TRICHES R. E OLIVI F.</t>
  </si>
  <si>
    <t>HYDROVERDE SRL</t>
  </si>
  <si>
    <t>EDILSCAVI BERTINORESE SAS</t>
  </si>
  <si>
    <t>BONVICINI SRL</t>
  </si>
  <si>
    <t>SISTERS S.R.L.</t>
  </si>
  <si>
    <t>ALPIGEO SOC. COOP.</t>
  </si>
  <si>
    <t>ART AMBIENTE RISORSE TERRITORIO SRL</t>
  </si>
  <si>
    <t>COGNI S.P.A.</t>
  </si>
  <si>
    <t>SONGEO SRL</t>
  </si>
  <si>
    <t>SILGEO S.A.S. DI SILEO MARIANTONIETTA &amp; C.</t>
  </si>
  <si>
    <t>BOCCENTI GIOVANNI E FIGLI S.R.L.</t>
  </si>
  <si>
    <t>ALESSANDRO MANCINELLI - STUDIO DI INGEGNERIA CIVILE &amp; IDRAULICA</t>
  </si>
  <si>
    <t>CO.M.I.S.A. S.R.L.</t>
  </si>
  <si>
    <t>FRAGILE S.R.L.</t>
  </si>
  <si>
    <t>FERRAMENTA UTENSILERIA RAVAGLI VITTORIO DI RAVAGLI GIACOMO E C. SNC</t>
  </si>
  <si>
    <t>STUDIO STIGEA S.R.L.</t>
  </si>
  <si>
    <t>MODECO SRL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</si>
</sst>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  <numFmt numFmtId="170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>
      <alignment horizontal="center"/>
    </xf>
    <xf numFmtId="49" fontId="0" fillId="0" borderId="1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49" fontId="0" fillId="0" borderId="13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PageLayoutView="0" workbookViewId="0" topLeftCell="A1">
      <selection activeCell="C66" sqref="C66"/>
    </sheetView>
  </sheetViews>
  <sheetFormatPr defaultColWidth="18.8515625" defaultRowHeight="12.75"/>
  <cols>
    <col min="1" max="1" width="9.57421875" style="1" bestFit="1" customWidth="1"/>
    <col min="2" max="2" width="17.57421875" style="1" bestFit="1" customWidth="1"/>
    <col min="3" max="3" width="84.57421875" style="1" bestFit="1" customWidth="1"/>
    <col min="4" max="4" width="11.7109375" style="2" bestFit="1" customWidth="1"/>
    <col min="5" max="5" width="16.57421875" style="14" bestFit="1" customWidth="1"/>
    <col min="6" max="6" width="20.57421875" style="14" bestFit="1" customWidth="1"/>
    <col min="7" max="7" width="12.140625" style="3" bestFit="1" customWidth="1"/>
    <col min="8" max="8" width="18.421875" style="2" bestFit="1" customWidth="1"/>
    <col min="9" max="9" width="19.7109375" style="2" bestFit="1" customWidth="1"/>
    <col min="10" max="10" width="18.8515625" style="4" customWidth="1"/>
    <col min="11" max="11" width="18.8515625" style="6" customWidth="1"/>
    <col min="12" max="12" width="18.8515625" style="3" customWidth="1"/>
    <col min="13" max="16384" width="18.8515625" style="4" customWidth="1"/>
  </cols>
  <sheetData>
    <row r="1" spans="1:9" ht="12.75">
      <c r="A1" s="31" t="s">
        <v>82</v>
      </c>
      <c r="B1" s="32"/>
      <c r="C1" s="32"/>
      <c r="D1" s="32"/>
      <c r="E1" s="32"/>
      <c r="F1" s="32"/>
      <c r="G1" s="32"/>
      <c r="H1" s="32"/>
      <c r="I1" s="33"/>
    </row>
    <row r="2" spans="1:9" ht="12.75">
      <c r="A2" s="15" t="s">
        <v>9</v>
      </c>
      <c r="B2" s="18" t="s">
        <v>10</v>
      </c>
      <c r="C2" s="17" t="s">
        <v>0</v>
      </c>
      <c r="D2" s="17" t="s">
        <v>11</v>
      </c>
      <c r="E2" s="19" t="s">
        <v>12</v>
      </c>
      <c r="F2" s="18" t="s">
        <v>13</v>
      </c>
      <c r="G2" s="18" t="s">
        <v>14</v>
      </c>
      <c r="H2" s="18" t="s">
        <v>26</v>
      </c>
      <c r="I2" s="23" t="s">
        <v>27</v>
      </c>
    </row>
    <row r="3" spans="1:9" ht="12.75">
      <c r="A3" s="34" t="s">
        <v>1</v>
      </c>
      <c r="B3" s="21"/>
      <c r="C3" s="21"/>
      <c r="D3" s="34" t="s">
        <v>2</v>
      </c>
      <c r="E3" s="36" t="s">
        <v>15</v>
      </c>
      <c r="F3" s="37"/>
      <c r="G3" s="38"/>
      <c r="H3" s="34" t="s">
        <v>5</v>
      </c>
      <c r="I3" s="34" t="s">
        <v>7</v>
      </c>
    </row>
    <row r="4" spans="1:9" s="7" customFormat="1" ht="51">
      <c r="A4" s="35"/>
      <c r="B4" s="22" t="s">
        <v>20</v>
      </c>
      <c r="C4" s="22" t="s">
        <v>21</v>
      </c>
      <c r="D4" s="35"/>
      <c r="E4" s="8" t="s">
        <v>3</v>
      </c>
      <c r="F4" s="8" t="s">
        <v>4</v>
      </c>
      <c r="G4" s="9" t="s">
        <v>6</v>
      </c>
      <c r="H4" s="35"/>
      <c r="I4" s="35"/>
    </row>
    <row r="5" spans="1:12" ht="15">
      <c r="A5" s="10">
        <v>1</v>
      </c>
      <c r="B5" s="27" t="s">
        <v>83</v>
      </c>
      <c r="C5" s="25" t="s">
        <v>68</v>
      </c>
      <c r="D5" s="28">
        <v>1599.5</v>
      </c>
      <c r="E5" s="30">
        <v>43485</v>
      </c>
      <c r="F5" s="30">
        <v>43479</v>
      </c>
      <c r="G5" s="11">
        <f>F5-E5</f>
        <v>-6</v>
      </c>
      <c r="H5" s="12">
        <f>G5*D5</f>
        <v>-9597</v>
      </c>
      <c r="I5" s="12"/>
      <c r="K5" s="4"/>
      <c r="L5" s="4"/>
    </row>
    <row r="6" spans="1:12" ht="15">
      <c r="A6" s="10">
        <v>2</v>
      </c>
      <c r="B6" s="27" t="s">
        <v>84</v>
      </c>
      <c r="C6" s="25" t="s">
        <v>68</v>
      </c>
      <c r="D6" s="28">
        <v>16</v>
      </c>
      <c r="E6" s="30">
        <v>43481</v>
      </c>
      <c r="F6" s="30">
        <v>43479</v>
      </c>
      <c r="G6" s="11">
        <f aca="true" t="shared" si="0" ref="G6:G71">F6-E6</f>
        <v>-2</v>
      </c>
      <c r="H6" s="12">
        <f aca="true" t="shared" si="1" ref="H6:H71">G6*D6</f>
        <v>-32</v>
      </c>
      <c r="I6" s="12"/>
      <c r="K6" s="4"/>
      <c r="L6" s="4"/>
    </row>
    <row r="7" spans="1:12" ht="15">
      <c r="A7" s="10">
        <v>3</v>
      </c>
      <c r="B7" s="27" t="s">
        <v>85</v>
      </c>
      <c r="C7" s="25" t="s">
        <v>68</v>
      </c>
      <c r="D7" s="28">
        <v>8</v>
      </c>
      <c r="E7" s="30">
        <v>43485</v>
      </c>
      <c r="F7" s="30">
        <v>43479</v>
      </c>
      <c r="G7" s="11">
        <f t="shared" si="0"/>
        <v>-6</v>
      </c>
      <c r="H7" s="12">
        <f>G7*D7</f>
        <v>-48</v>
      </c>
      <c r="I7" s="12"/>
      <c r="K7" s="4"/>
      <c r="L7" s="4"/>
    </row>
    <row r="8" spans="1:12" ht="15">
      <c r="A8" s="10">
        <v>4</v>
      </c>
      <c r="B8" s="26" t="s">
        <v>156</v>
      </c>
      <c r="C8" s="25" t="s">
        <v>158</v>
      </c>
      <c r="D8" s="29">
        <v>1120</v>
      </c>
      <c r="E8" s="30">
        <v>43484</v>
      </c>
      <c r="F8" s="30">
        <v>43482</v>
      </c>
      <c r="G8" s="11">
        <f>F8-E8</f>
        <v>-2</v>
      </c>
      <c r="H8" s="12">
        <f>G8*D8</f>
        <v>-2240</v>
      </c>
      <c r="I8" s="12"/>
      <c r="K8" s="4"/>
      <c r="L8" s="4"/>
    </row>
    <row r="9" spans="1:12" ht="15">
      <c r="A9" s="10">
        <v>5</v>
      </c>
      <c r="B9" s="26" t="s">
        <v>157</v>
      </c>
      <c r="C9" s="25" t="s">
        <v>158</v>
      </c>
      <c r="D9" s="29">
        <v>1270</v>
      </c>
      <c r="E9" s="30">
        <v>43484</v>
      </c>
      <c r="F9" s="30">
        <v>43482</v>
      </c>
      <c r="G9" s="11">
        <f>F9-E9</f>
        <v>-2</v>
      </c>
      <c r="H9" s="12">
        <f>G9*D9</f>
        <v>-2540</v>
      </c>
      <c r="I9" s="12"/>
      <c r="K9" s="4"/>
      <c r="L9" s="4"/>
    </row>
    <row r="10" spans="1:12" ht="12" customHeight="1">
      <c r="A10" s="10">
        <v>6</v>
      </c>
      <c r="B10" s="24" t="s">
        <v>86</v>
      </c>
      <c r="C10" s="25" t="s">
        <v>76</v>
      </c>
      <c r="D10" s="28">
        <v>452.72</v>
      </c>
      <c r="E10" s="30">
        <v>43482</v>
      </c>
      <c r="F10" s="30">
        <v>43479</v>
      </c>
      <c r="G10" s="11">
        <f t="shared" si="0"/>
        <v>-3</v>
      </c>
      <c r="H10" s="12">
        <f t="shared" si="1"/>
        <v>-1358.16</v>
      </c>
      <c r="I10" s="12"/>
      <c r="K10" s="4"/>
      <c r="L10" s="4"/>
    </row>
    <row r="11" spans="1:12" ht="15">
      <c r="A11" s="10">
        <v>7</v>
      </c>
      <c r="B11" s="24" t="s">
        <v>16</v>
      </c>
      <c r="C11" s="25" t="s">
        <v>73</v>
      </c>
      <c r="D11" s="28">
        <v>14963.95</v>
      </c>
      <c r="E11" s="30">
        <v>43484</v>
      </c>
      <c r="F11" s="30">
        <v>43483</v>
      </c>
      <c r="G11" s="11">
        <f t="shared" si="0"/>
        <v>-1</v>
      </c>
      <c r="H11" s="12">
        <f t="shared" si="1"/>
        <v>-14963.95</v>
      </c>
      <c r="I11" s="12"/>
      <c r="K11" s="4"/>
      <c r="L11" s="4"/>
    </row>
    <row r="12" spans="1:12" ht="15">
      <c r="A12" s="10">
        <v>8</v>
      </c>
      <c r="B12" s="25" t="s">
        <v>87</v>
      </c>
      <c r="C12" s="25" t="s">
        <v>159</v>
      </c>
      <c r="D12" s="28">
        <v>21998.08</v>
      </c>
      <c r="E12" s="30">
        <v>43484</v>
      </c>
      <c r="F12" s="30">
        <v>43482</v>
      </c>
      <c r="G12" s="11">
        <f t="shared" si="0"/>
        <v>-2</v>
      </c>
      <c r="H12" s="12">
        <f t="shared" si="1"/>
        <v>-43996.16</v>
      </c>
      <c r="I12" s="12"/>
      <c r="K12" s="4"/>
      <c r="L12" s="4"/>
    </row>
    <row r="13" spans="1:12" ht="15">
      <c r="A13" s="10">
        <v>9</v>
      </c>
      <c r="B13" s="25" t="s">
        <v>19</v>
      </c>
      <c r="C13" s="25" t="s">
        <v>75</v>
      </c>
      <c r="D13" s="28">
        <v>9751</v>
      </c>
      <c r="E13" s="30">
        <v>43485</v>
      </c>
      <c r="F13" s="30">
        <v>43482</v>
      </c>
      <c r="G13" s="11">
        <f t="shared" si="0"/>
        <v>-3</v>
      </c>
      <c r="H13" s="12">
        <f t="shared" si="1"/>
        <v>-29253</v>
      </c>
      <c r="I13" s="12"/>
      <c r="K13" s="4"/>
      <c r="L13" s="4"/>
    </row>
    <row r="14" spans="1:9" s="5" customFormat="1" ht="15">
      <c r="A14" s="10">
        <v>10</v>
      </c>
      <c r="B14" s="24" t="s">
        <v>88</v>
      </c>
      <c r="C14" s="25" t="s">
        <v>160</v>
      </c>
      <c r="D14" s="28">
        <v>1250.1</v>
      </c>
      <c r="E14" s="30">
        <v>43492</v>
      </c>
      <c r="F14" s="30">
        <v>43482</v>
      </c>
      <c r="G14" s="11">
        <f t="shared" si="0"/>
        <v>-10</v>
      </c>
      <c r="H14" s="12">
        <f t="shared" si="1"/>
        <v>-12501</v>
      </c>
      <c r="I14" s="13"/>
    </row>
    <row r="15" spans="1:12" ht="15">
      <c r="A15" s="10">
        <v>11</v>
      </c>
      <c r="B15" s="24" t="s">
        <v>89</v>
      </c>
      <c r="C15" s="25" t="s">
        <v>161</v>
      </c>
      <c r="D15" s="28">
        <v>15235</v>
      </c>
      <c r="E15" s="30">
        <v>43509</v>
      </c>
      <c r="F15" s="30">
        <v>43482</v>
      </c>
      <c r="G15" s="11">
        <f t="shared" si="0"/>
        <v>-27</v>
      </c>
      <c r="H15" s="12">
        <f t="shared" si="1"/>
        <v>-411345</v>
      </c>
      <c r="I15" s="12"/>
      <c r="K15" s="4"/>
      <c r="L15" s="4"/>
    </row>
    <row r="16" spans="1:12" ht="15">
      <c r="A16" s="10">
        <v>12</v>
      </c>
      <c r="B16" s="24" t="s">
        <v>90</v>
      </c>
      <c r="C16" s="25" t="s">
        <v>51</v>
      </c>
      <c r="D16" s="28">
        <v>5359.57</v>
      </c>
      <c r="E16" s="30">
        <v>43486</v>
      </c>
      <c r="F16" s="30">
        <v>43482</v>
      </c>
      <c r="G16" s="11">
        <f t="shared" si="0"/>
        <v>-4</v>
      </c>
      <c r="H16" s="12">
        <f t="shared" si="1"/>
        <v>-21438.28</v>
      </c>
      <c r="I16" s="12"/>
      <c r="K16" s="4"/>
      <c r="L16" s="4"/>
    </row>
    <row r="17" spans="1:12" ht="15">
      <c r="A17" s="10">
        <v>13</v>
      </c>
      <c r="B17" s="24" t="s">
        <v>91</v>
      </c>
      <c r="C17" s="25" t="s">
        <v>54</v>
      </c>
      <c r="D17" s="28">
        <v>8550</v>
      </c>
      <c r="E17" s="30">
        <v>43495</v>
      </c>
      <c r="F17" s="30">
        <v>43483</v>
      </c>
      <c r="G17" s="11">
        <f t="shared" si="0"/>
        <v>-12</v>
      </c>
      <c r="H17" s="12">
        <f t="shared" si="1"/>
        <v>-102600</v>
      </c>
      <c r="I17" s="12"/>
      <c r="K17" s="4"/>
      <c r="L17" s="4"/>
    </row>
    <row r="18" spans="1:12" ht="15">
      <c r="A18" s="10">
        <v>14</v>
      </c>
      <c r="B18" s="24" t="s">
        <v>92</v>
      </c>
      <c r="C18" s="25" t="s">
        <v>162</v>
      </c>
      <c r="D18" s="28">
        <v>2245.32</v>
      </c>
      <c r="E18" s="30">
        <v>43510</v>
      </c>
      <c r="F18" s="30">
        <v>43507</v>
      </c>
      <c r="G18" s="11">
        <f t="shared" si="0"/>
        <v>-3</v>
      </c>
      <c r="H18" s="12">
        <f t="shared" si="1"/>
        <v>-6735.960000000001</v>
      </c>
      <c r="I18" s="12"/>
      <c r="K18" s="4"/>
      <c r="L18" s="4"/>
    </row>
    <row r="19" spans="1:12" ht="15">
      <c r="A19" s="10">
        <v>15</v>
      </c>
      <c r="B19" s="24" t="s">
        <v>93</v>
      </c>
      <c r="C19" s="25" t="s">
        <v>51</v>
      </c>
      <c r="D19" s="28">
        <v>173.2</v>
      </c>
      <c r="E19" s="30">
        <v>43486</v>
      </c>
      <c r="F19" s="30">
        <v>43482</v>
      </c>
      <c r="G19" s="11">
        <f t="shared" si="0"/>
        <v>-4</v>
      </c>
      <c r="H19" s="12">
        <f t="shared" si="1"/>
        <v>-692.8</v>
      </c>
      <c r="I19" s="12"/>
      <c r="K19" s="4"/>
      <c r="L19" s="4"/>
    </row>
    <row r="20" spans="1:12" ht="15">
      <c r="A20" s="10">
        <v>16</v>
      </c>
      <c r="B20" s="24" t="s">
        <v>94</v>
      </c>
      <c r="C20" s="25" t="s">
        <v>163</v>
      </c>
      <c r="D20" s="28">
        <v>19766.34</v>
      </c>
      <c r="E20" s="30">
        <v>43487</v>
      </c>
      <c r="F20" s="30">
        <v>43486</v>
      </c>
      <c r="G20" s="11">
        <f t="shared" si="0"/>
        <v>-1</v>
      </c>
      <c r="H20" s="12">
        <f t="shared" si="1"/>
        <v>-19766.34</v>
      </c>
      <c r="I20" s="12"/>
      <c r="K20" s="4"/>
      <c r="L20" s="4"/>
    </row>
    <row r="21" spans="1:12" ht="15">
      <c r="A21" s="10">
        <v>17</v>
      </c>
      <c r="B21" s="24" t="s">
        <v>95</v>
      </c>
      <c r="C21" s="25" t="s">
        <v>67</v>
      </c>
      <c r="D21" s="28">
        <v>912</v>
      </c>
      <c r="E21" s="30">
        <v>43510</v>
      </c>
      <c r="F21" s="30">
        <v>43507</v>
      </c>
      <c r="G21" s="11">
        <f t="shared" si="0"/>
        <v>-3</v>
      </c>
      <c r="H21" s="12">
        <f t="shared" si="1"/>
        <v>-2736</v>
      </c>
      <c r="I21" s="12"/>
      <c r="K21" s="4"/>
      <c r="L21" s="4"/>
    </row>
    <row r="22" spans="1:12" ht="15">
      <c r="A22" s="10">
        <v>18</v>
      </c>
      <c r="B22" s="24" t="s">
        <v>96</v>
      </c>
      <c r="C22" s="25" t="s">
        <v>164</v>
      </c>
      <c r="D22" s="28">
        <v>1655</v>
      </c>
      <c r="E22" s="30">
        <v>43492</v>
      </c>
      <c r="F22" s="30">
        <v>43488</v>
      </c>
      <c r="G22" s="11">
        <f t="shared" si="0"/>
        <v>-4</v>
      </c>
      <c r="H22" s="12">
        <f t="shared" si="1"/>
        <v>-6620</v>
      </c>
      <c r="I22" s="12"/>
      <c r="K22" s="4"/>
      <c r="L22" s="4"/>
    </row>
    <row r="23" spans="1:12" ht="15">
      <c r="A23" s="10">
        <v>19</v>
      </c>
      <c r="B23" s="24" t="s">
        <v>97</v>
      </c>
      <c r="C23" s="25" t="s">
        <v>33</v>
      </c>
      <c r="D23" s="28">
        <v>2720.95</v>
      </c>
      <c r="E23" s="30">
        <v>43509</v>
      </c>
      <c r="F23" s="30">
        <v>43488</v>
      </c>
      <c r="G23" s="11">
        <f t="shared" si="0"/>
        <v>-21</v>
      </c>
      <c r="H23" s="12">
        <f t="shared" si="1"/>
        <v>-57139.95</v>
      </c>
      <c r="I23" s="12"/>
      <c r="K23" s="4"/>
      <c r="L23" s="4"/>
    </row>
    <row r="24" spans="1:12" ht="14.25" customHeight="1">
      <c r="A24" s="10">
        <v>20</v>
      </c>
      <c r="B24" s="24" t="s">
        <v>60</v>
      </c>
      <c r="C24" s="25" t="s">
        <v>31</v>
      </c>
      <c r="D24" s="28">
        <v>31745.29</v>
      </c>
      <c r="E24" s="30">
        <v>43503</v>
      </c>
      <c r="F24" s="30">
        <v>43482</v>
      </c>
      <c r="G24" s="11">
        <f t="shared" si="0"/>
        <v>-21</v>
      </c>
      <c r="H24" s="13">
        <f t="shared" si="1"/>
        <v>-666651.09</v>
      </c>
      <c r="I24" s="12"/>
      <c r="K24" s="4"/>
      <c r="L24" s="4"/>
    </row>
    <row r="25" spans="1:12" ht="15">
      <c r="A25" s="10">
        <v>21</v>
      </c>
      <c r="B25" s="24" t="s">
        <v>98</v>
      </c>
      <c r="C25" s="25" t="s">
        <v>165</v>
      </c>
      <c r="D25" s="28">
        <v>50003.85</v>
      </c>
      <c r="E25" s="30">
        <v>43503</v>
      </c>
      <c r="F25" s="30">
        <v>43500</v>
      </c>
      <c r="G25" s="11">
        <f t="shared" si="0"/>
        <v>-3</v>
      </c>
      <c r="H25" s="13">
        <f t="shared" si="1"/>
        <v>-150011.55</v>
      </c>
      <c r="I25" s="12"/>
      <c r="K25" s="4"/>
      <c r="L25" s="4"/>
    </row>
    <row r="26" spans="1:12" ht="15">
      <c r="A26" s="10">
        <v>22</v>
      </c>
      <c r="B26" s="24" t="s">
        <v>99</v>
      </c>
      <c r="C26" s="25" t="s">
        <v>39</v>
      </c>
      <c r="D26" s="28">
        <v>23332.23</v>
      </c>
      <c r="E26" s="30">
        <v>43504</v>
      </c>
      <c r="F26" s="30">
        <v>43482</v>
      </c>
      <c r="G26" s="11">
        <f t="shared" si="0"/>
        <v>-22</v>
      </c>
      <c r="H26" s="12">
        <f t="shared" si="1"/>
        <v>-513309.06</v>
      </c>
      <c r="I26" s="12"/>
      <c r="K26" s="4"/>
      <c r="L26" s="4"/>
    </row>
    <row r="27" spans="1:12" ht="15">
      <c r="A27" s="10">
        <v>23</v>
      </c>
      <c r="B27" s="24" t="s">
        <v>100</v>
      </c>
      <c r="C27" s="25" t="s">
        <v>37</v>
      </c>
      <c r="D27" s="28">
        <v>52997.68</v>
      </c>
      <c r="E27" s="30">
        <v>43495</v>
      </c>
      <c r="F27" s="30">
        <v>43486</v>
      </c>
      <c r="G27" s="11">
        <f t="shared" si="0"/>
        <v>-9</v>
      </c>
      <c r="H27" s="12">
        <f t="shared" si="1"/>
        <v>-476979.12</v>
      </c>
      <c r="I27" s="12"/>
      <c r="K27" s="4"/>
      <c r="L27" s="4"/>
    </row>
    <row r="28" spans="1:12" ht="15">
      <c r="A28" s="10">
        <v>24</v>
      </c>
      <c r="B28" s="24" t="s">
        <v>101</v>
      </c>
      <c r="C28" s="25" t="s">
        <v>166</v>
      </c>
      <c r="D28" s="28">
        <v>4200</v>
      </c>
      <c r="E28" s="30">
        <v>43510</v>
      </c>
      <c r="F28" s="30">
        <v>43507</v>
      </c>
      <c r="G28" s="11">
        <f t="shared" si="0"/>
        <v>-3</v>
      </c>
      <c r="H28" s="12">
        <f t="shared" si="1"/>
        <v>-12600</v>
      </c>
      <c r="I28" s="12"/>
      <c r="K28" s="4"/>
      <c r="L28" s="4"/>
    </row>
    <row r="29" spans="1:12" ht="15">
      <c r="A29" s="10">
        <v>25</v>
      </c>
      <c r="B29" s="24" t="s">
        <v>102</v>
      </c>
      <c r="C29" s="25" t="s">
        <v>25</v>
      </c>
      <c r="D29" s="28">
        <v>4716.3</v>
      </c>
      <c r="E29" s="30">
        <v>43506</v>
      </c>
      <c r="F29" s="30">
        <v>43500</v>
      </c>
      <c r="G29" s="11">
        <f t="shared" si="0"/>
        <v>-6</v>
      </c>
      <c r="H29" s="12">
        <f t="shared" si="1"/>
        <v>-28297.800000000003</v>
      </c>
      <c r="I29" s="12"/>
      <c r="K29" s="4"/>
      <c r="L29" s="4"/>
    </row>
    <row r="30" spans="1:12" ht="15">
      <c r="A30" s="10">
        <v>26</v>
      </c>
      <c r="B30" s="24" t="s">
        <v>103</v>
      </c>
      <c r="C30" s="25" t="s">
        <v>71</v>
      </c>
      <c r="D30" s="28">
        <v>27701.64</v>
      </c>
      <c r="E30" s="30">
        <v>43507</v>
      </c>
      <c r="F30" s="30">
        <v>43490</v>
      </c>
      <c r="G30" s="11">
        <f t="shared" si="0"/>
        <v>-17</v>
      </c>
      <c r="H30" s="12">
        <f t="shared" si="1"/>
        <v>-470927.88</v>
      </c>
      <c r="I30" s="12"/>
      <c r="K30" s="4"/>
      <c r="L30" s="4"/>
    </row>
    <row r="31" spans="1:12" ht="15">
      <c r="A31" s="10">
        <v>27</v>
      </c>
      <c r="B31" s="24" t="s">
        <v>104</v>
      </c>
      <c r="C31" s="25" t="s">
        <v>44</v>
      </c>
      <c r="D31" s="28">
        <v>325.7</v>
      </c>
      <c r="E31" s="30">
        <v>43509</v>
      </c>
      <c r="F31" s="30">
        <v>43503</v>
      </c>
      <c r="G31" s="11">
        <f t="shared" si="0"/>
        <v>-6</v>
      </c>
      <c r="H31" s="12">
        <f t="shared" si="1"/>
        <v>-1954.1999999999998</v>
      </c>
      <c r="I31" s="12"/>
      <c r="K31" s="4"/>
      <c r="L31" s="4"/>
    </row>
    <row r="32" spans="1:12" ht="15">
      <c r="A32" s="10">
        <v>28</v>
      </c>
      <c r="B32" s="24" t="s">
        <v>105</v>
      </c>
      <c r="C32" s="25" t="s">
        <v>167</v>
      </c>
      <c r="D32" s="28">
        <v>9947.79</v>
      </c>
      <c r="E32" s="30">
        <v>43512</v>
      </c>
      <c r="F32" s="30">
        <v>43493</v>
      </c>
      <c r="G32" s="11">
        <f t="shared" si="0"/>
        <v>-19</v>
      </c>
      <c r="H32" s="12">
        <f t="shared" si="1"/>
        <v>-189008.01</v>
      </c>
      <c r="I32" s="12"/>
      <c r="K32" s="4"/>
      <c r="L32" s="4"/>
    </row>
    <row r="33" spans="1:12" ht="15">
      <c r="A33" s="10">
        <v>29</v>
      </c>
      <c r="B33" s="24" t="s">
        <v>99</v>
      </c>
      <c r="C33" s="25" t="s">
        <v>52</v>
      </c>
      <c r="D33" s="28">
        <v>52629.7</v>
      </c>
      <c r="E33" s="30">
        <v>43510</v>
      </c>
      <c r="F33" s="30">
        <v>43483</v>
      </c>
      <c r="G33" s="11">
        <f t="shared" si="0"/>
        <v>-27</v>
      </c>
      <c r="H33" s="12">
        <f t="shared" si="1"/>
        <v>-1421001.9</v>
      </c>
      <c r="I33" s="12"/>
      <c r="K33" s="4"/>
      <c r="L33" s="4"/>
    </row>
    <row r="34" spans="1:12" ht="15">
      <c r="A34" s="10">
        <v>30</v>
      </c>
      <c r="B34" s="24" t="s">
        <v>106</v>
      </c>
      <c r="C34" s="25" t="s">
        <v>24</v>
      </c>
      <c r="D34" s="28">
        <v>203.49</v>
      </c>
      <c r="E34" s="30">
        <v>43509</v>
      </c>
      <c r="F34" s="30">
        <v>43493</v>
      </c>
      <c r="G34" s="11">
        <f t="shared" si="0"/>
        <v>-16</v>
      </c>
      <c r="H34" s="12">
        <f t="shared" si="1"/>
        <v>-3255.84</v>
      </c>
      <c r="I34" s="12"/>
      <c r="K34" s="4"/>
      <c r="L34" s="4"/>
    </row>
    <row r="35" spans="1:12" ht="15">
      <c r="A35" s="10">
        <v>31</v>
      </c>
      <c r="B35" s="24" t="s">
        <v>107</v>
      </c>
      <c r="C35" s="25" t="s">
        <v>24</v>
      </c>
      <c r="D35" s="28">
        <v>270.59</v>
      </c>
      <c r="E35" s="30">
        <v>43509</v>
      </c>
      <c r="F35" s="30">
        <v>43493</v>
      </c>
      <c r="G35" s="11">
        <f t="shared" si="0"/>
        <v>-16</v>
      </c>
      <c r="H35" s="12">
        <f t="shared" si="1"/>
        <v>-4329.44</v>
      </c>
      <c r="I35" s="12"/>
      <c r="K35" s="4"/>
      <c r="L35" s="4"/>
    </row>
    <row r="36" spans="1:12" ht="15">
      <c r="A36" s="10">
        <v>32</v>
      </c>
      <c r="B36" s="24" t="s">
        <v>108</v>
      </c>
      <c r="C36" s="25" t="s">
        <v>168</v>
      </c>
      <c r="D36" s="28">
        <v>569</v>
      </c>
      <c r="E36" s="30">
        <v>43510</v>
      </c>
      <c r="F36" s="30">
        <v>43490</v>
      </c>
      <c r="G36" s="11">
        <f t="shared" si="0"/>
        <v>-20</v>
      </c>
      <c r="H36" s="12">
        <f t="shared" si="1"/>
        <v>-11380</v>
      </c>
      <c r="I36" s="12"/>
      <c r="K36" s="4"/>
      <c r="L36" s="4"/>
    </row>
    <row r="37" spans="1:12" ht="15">
      <c r="A37" s="10">
        <v>33</v>
      </c>
      <c r="B37" s="24" t="s">
        <v>109</v>
      </c>
      <c r="C37" s="25" t="s">
        <v>169</v>
      </c>
      <c r="D37" s="28">
        <v>614.28</v>
      </c>
      <c r="E37" s="30">
        <v>43511</v>
      </c>
      <c r="F37" s="30">
        <v>43489</v>
      </c>
      <c r="G37" s="11">
        <f t="shared" si="0"/>
        <v>-22</v>
      </c>
      <c r="H37" s="12">
        <f t="shared" si="1"/>
        <v>-13514.16</v>
      </c>
      <c r="I37" s="12"/>
      <c r="K37" s="4"/>
      <c r="L37" s="4"/>
    </row>
    <row r="38" spans="1:12" ht="15">
      <c r="A38" s="10">
        <v>34</v>
      </c>
      <c r="B38" s="24" t="s">
        <v>99</v>
      </c>
      <c r="C38" s="25" t="s">
        <v>78</v>
      </c>
      <c r="D38" s="28">
        <v>25713.09</v>
      </c>
      <c r="E38" s="30">
        <v>43516</v>
      </c>
      <c r="F38" s="30">
        <v>43488</v>
      </c>
      <c r="G38" s="11">
        <f t="shared" si="0"/>
        <v>-28</v>
      </c>
      <c r="H38" s="12">
        <f t="shared" si="1"/>
        <v>-719966.52</v>
      </c>
      <c r="I38" s="12"/>
      <c r="K38" s="4"/>
      <c r="L38" s="4"/>
    </row>
    <row r="39" spans="1:12" ht="15">
      <c r="A39" s="10">
        <v>35</v>
      </c>
      <c r="B39" s="24" t="s">
        <v>110</v>
      </c>
      <c r="C39" s="25" t="s">
        <v>170</v>
      </c>
      <c r="D39" s="28">
        <v>525.7</v>
      </c>
      <c r="E39" s="30">
        <v>43514</v>
      </c>
      <c r="F39" s="30">
        <v>43500</v>
      </c>
      <c r="G39" s="11">
        <f t="shared" si="0"/>
        <v>-14</v>
      </c>
      <c r="H39" s="12">
        <f t="shared" si="1"/>
        <v>-7359.800000000001</v>
      </c>
      <c r="I39" s="12"/>
      <c r="K39" s="4"/>
      <c r="L39" s="4"/>
    </row>
    <row r="40" spans="1:12" ht="15">
      <c r="A40" s="10">
        <v>36</v>
      </c>
      <c r="B40" s="24" t="s">
        <v>111</v>
      </c>
      <c r="C40" s="25" t="s">
        <v>171</v>
      </c>
      <c r="D40" s="28">
        <v>27132.65</v>
      </c>
      <c r="E40" s="30">
        <v>43516</v>
      </c>
      <c r="F40" s="30">
        <v>43507</v>
      </c>
      <c r="G40" s="11">
        <f t="shared" si="0"/>
        <v>-9</v>
      </c>
      <c r="H40" s="12">
        <f t="shared" si="1"/>
        <v>-244193.85</v>
      </c>
      <c r="I40" s="12"/>
      <c r="K40" s="4"/>
      <c r="L40" s="4"/>
    </row>
    <row r="41" spans="1:12" ht="15">
      <c r="A41" s="10">
        <v>37</v>
      </c>
      <c r="B41" s="24" t="s">
        <v>18</v>
      </c>
      <c r="C41" s="25" t="s">
        <v>172</v>
      </c>
      <c r="D41" s="28">
        <v>35802.51</v>
      </c>
      <c r="E41" s="30">
        <v>43526</v>
      </c>
      <c r="F41" s="30">
        <v>43503</v>
      </c>
      <c r="G41" s="11">
        <f t="shared" si="0"/>
        <v>-23</v>
      </c>
      <c r="H41" s="12">
        <f t="shared" si="1"/>
        <v>-823457.7300000001</v>
      </c>
      <c r="I41" s="12"/>
      <c r="K41" s="4"/>
      <c r="L41" s="4"/>
    </row>
    <row r="42" spans="1:12" ht="15">
      <c r="A42" s="10">
        <v>38</v>
      </c>
      <c r="B42" s="24" t="s">
        <v>112</v>
      </c>
      <c r="C42" s="25" t="s">
        <v>76</v>
      </c>
      <c r="D42" s="28">
        <v>452.72</v>
      </c>
      <c r="E42" s="30">
        <v>43523</v>
      </c>
      <c r="F42" s="30">
        <v>43500</v>
      </c>
      <c r="G42" s="11">
        <f t="shared" si="0"/>
        <v>-23</v>
      </c>
      <c r="H42" s="12">
        <f t="shared" si="1"/>
        <v>-10412.560000000001</v>
      </c>
      <c r="I42" s="12"/>
      <c r="K42" s="4"/>
      <c r="L42" s="4"/>
    </row>
    <row r="43" spans="1:12" ht="15">
      <c r="A43" s="10">
        <v>39</v>
      </c>
      <c r="B43" s="24" t="s">
        <v>63</v>
      </c>
      <c r="C43" s="25" t="s">
        <v>79</v>
      </c>
      <c r="D43" s="28">
        <v>37820.86</v>
      </c>
      <c r="E43" s="30">
        <v>43554</v>
      </c>
      <c r="F43" s="30">
        <v>43525</v>
      </c>
      <c r="G43" s="11">
        <f t="shared" si="0"/>
        <v>-29</v>
      </c>
      <c r="H43" s="12">
        <f t="shared" si="1"/>
        <v>-1096804.94</v>
      </c>
      <c r="I43" s="12"/>
      <c r="K43" s="4"/>
      <c r="L43" s="4"/>
    </row>
    <row r="44" spans="1:12" ht="15">
      <c r="A44" s="10">
        <v>40</v>
      </c>
      <c r="B44" s="24" t="s">
        <v>59</v>
      </c>
      <c r="C44" s="25" t="s">
        <v>66</v>
      </c>
      <c r="D44" s="28">
        <v>7770</v>
      </c>
      <c r="E44" s="30">
        <v>43524</v>
      </c>
      <c r="F44" s="30">
        <v>43502</v>
      </c>
      <c r="G44" s="11">
        <f t="shared" si="0"/>
        <v>-22</v>
      </c>
      <c r="H44" s="12">
        <f t="shared" si="1"/>
        <v>-170940</v>
      </c>
      <c r="I44" s="12"/>
      <c r="K44" s="4"/>
      <c r="L44" s="4"/>
    </row>
    <row r="45" spans="1:12" ht="15">
      <c r="A45" s="10">
        <v>41</v>
      </c>
      <c r="B45" s="24" t="s">
        <v>113</v>
      </c>
      <c r="C45" s="25" t="s">
        <v>77</v>
      </c>
      <c r="D45" s="28">
        <v>22936.67</v>
      </c>
      <c r="E45" s="30">
        <v>43532</v>
      </c>
      <c r="F45" s="30">
        <v>43507</v>
      </c>
      <c r="G45" s="11">
        <f t="shared" si="0"/>
        <v>-25</v>
      </c>
      <c r="H45" s="12">
        <f t="shared" si="1"/>
        <v>-573416.75</v>
      </c>
      <c r="I45" s="12"/>
      <c r="K45" s="4"/>
      <c r="L45" s="4"/>
    </row>
    <row r="46" spans="1:12" ht="15">
      <c r="A46" s="10">
        <v>42</v>
      </c>
      <c r="B46" s="24" t="s">
        <v>114</v>
      </c>
      <c r="C46" s="25" t="s">
        <v>31</v>
      </c>
      <c r="D46" s="28">
        <v>159.52</v>
      </c>
      <c r="E46" s="30">
        <v>43532</v>
      </c>
      <c r="F46" s="30">
        <v>43508</v>
      </c>
      <c r="G46" s="11">
        <f t="shared" si="0"/>
        <v>-24</v>
      </c>
      <c r="H46" s="12">
        <f t="shared" si="1"/>
        <v>-3828.4800000000005</v>
      </c>
      <c r="I46" s="12"/>
      <c r="K46" s="4"/>
      <c r="L46" s="4"/>
    </row>
    <row r="47" spans="1:12" ht="15">
      <c r="A47" s="10">
        <v>43</v>
      </c>
      <c r="B47" s="24" t="s">
        <v>35</v>
      </c>
      <c r="C47" s="25" t="s">
        <v>78</v>
      </c>
      <c r="D47" s="28">
        <v>101516.39</v>
      </c>
      <c r="E47" s="30">
        <v>43526</v>
      </c>
      <c r="F47" s="30">
        <v>43508</v>
      </c>
      <c r="G47" s="11">
        <f t="shared" si="0"/>
        <v>-18</v>
      </c>
      <c r="H47" s="12">
        <f t="shared" si="1"/>
        <v>-1827295.02</v>
      </c>
      <c r="I47" s="12"/>
      <c r="K47" s="4"/>
      <c r="L47" s="4"/>
    </row>
    <row r="48" spans="1:12" ht="15">
      <c r="A48" s="10">
        <v>44</v>
      </c>
      <c r="B48" s="24" t="s">
        <v>115</v>
      </c>
      <c r="C48" s="25" t="s">
        <v>173</v>
      </c>
      <c r="D48" s="28">
        <v>3737</v>
      </c>
      <c r="E48" s="30">
        <v>43526</v>
      </c>
      <c r="F48" s="30">
        <v>43504</v>
      </c>
      <c r="G48" s="11">
        <f t="shared" si="0"/>
        <v>-22</v>
      </c>
      <c r="H48" s="12">
        <f t="shared" si="1"/>
        <v>-82214</v>
      </c>
      <c r="I48" s="12"/>
      <c r="K48" s="4"/>
      <c r="L48" s="4"/>
    </row>
    <row r="49" spans="1:12" ht="15">
      <c r="A49" s="10">
        <v>45</v>
      </c>
      <c r="B49" s="24" t="s">
        <v>116</v>
      </c>
      <c r="C49" s="25" t="s">
        <v>169</v>
      </c>
      <c r="D49" s="28">
        <v>39838.7</v>
      </c>
      <c r="E49" s="30">
        <v>43526</v>
      </c>
      <c r="F49" s="30">
        <v>43531</v>
      </c>
      <c r="G49" s="11">
        <f t="shared" si="0"/>
        <v>5</v>
      </c>
      <c r="H49" s="12">
        <f t="shared" si="1"/>
        <v>199193.5</v>
      </c>
      <c r="I49" s="12"/>
      <c r="K49" s="4"/>
      <c r="L49" s="4"/>
    </row>
    <row r="50" spans="1:12" ht="15">
      <c r="A50" s="10">
        <v>46</v>
      </c>
      <c r="B50" s="24" t="s">
        <v>117</v>
      </c>
      <c r="C50" s="25" t="s">
        <v>174</v>
      </c>
      <c r="D50" s="28">
        <v>35807.08</v>
      </c>
      <c r="E50" s="30">
        <v>43527</v>
      </c>
      <c r="F50" s="30">
        <v>43532</v>
      </c>
      <c r="G50" s="11">
        <f t="shared" si="0"/>
        <v>5</v>
      </c>
      <c r="H50" s="12">
        <f t="shared" si="1"/>
        <v>179035.40000000002</v>
      </c>
      <c r="I50" s="12"/>
      <c r="K50" s="4"/>
      <c r="L50" s="4"/>
    </row>
    <row r="51" spans="1:12" ht="15">
      <c r="A51" s="10">
        <v>47</v>
      </c>
      <c r="B51" s="24" t="s">
        <v>63</v>
      </c>
      <c r="C51" s="25" t="s">
        <v>175</v>
      </c>
      <c r="D51" s="28">
        <v>22836.06</v>
      </c>
      <c r="E51" s="30">
        <v>43531</v>
      </c>
      <c r="F51" s="30">
        <v>43509</v>
      </c>
      <c r="G51" s="11">
        <f t="shared" si="0"/>
        <v>-22</v>
      </c>
      <c r="H51" s="12">
        <f t="shared" si="1"/>
        <v>-502393.32</v>
      </c>
      <c r="I51" s="12"/>
      <c r="K51" s="4"/>
      <c r="L51" s="4"/>
    </row>
    <row r="52" spans="1:12" ht="15">
      <c r="A52" s="10">
        <v>48</v>
      </c>
      <c r="B52" s="24" t="s">
        <v>19</v>
      </c>
      <c r="C52" s="25" t="s">
        <v>39</v>
      </c>
      <c r="D52" s="28">
        <v>117.25</v>
      </c>
      <c r="E52" s="30">
        <v>43532</v>
      </c>
      <c r="F52" s="30">
        <v>43509</v>
      </c>
      <c r="G52" s="11">
        <f t="shared" si="0"/>
        <v>-23</v>
      </c>
      <c r="H52" s="12">
        <f t="shared" si="1"/>
        <v>-2696.75</v>
      </c>
      <c r="I52" s="12"/>
      <c r="K52" s="4"/>
      <c r="L52" s="4"/>
    </row>
    <row r="53" spans="1:12" ht="15">
      <c r="A53" s="10">
        <v>49</v>
      </c>
      <c r="B53" s="24" t="s">
        <v>19</v>
      </c>
      <c r="C53" s="25" t="s">
        <v>50</v>
      </c>
      <c r="D53" s="28">
        <v>23903.31</v>
      </c>
      <c r="E53" s="30">
        <v>43531</v>
      </c>
      <c r="F53" s="30">
        <v>43503</v>
      </c>
      <c r="G53" s="11">
        <f t="shared" si="0"/>
        <v>-28</v>
      </c>
      <c r="H53" s="12">
        <f t="shared" si="1"/>
        <v>-669292.68</v>
      </c>
      <c r="I53" s="12"/>
      <c r="K53" s="4"/>
      <c r="L53" s="4"/>
    </row>
    <row r="54" spans="1:12" ht="15">
      <c r="A54" s="10">
        <v>50</v>
      </c>
      <c r="B54" s="24" t="s">
        <v>118</v>
      </c>
      <c r="C54" s="25" t="s">
        <v>28</v>
      </c>
      <c r="D54" s="28">
        <v>597</v>
      </c>
      <c r="E54" s="30">
        <v>43537</v>
      </c>
      <c r="F54" s="30">
        <v>43511</v>
      </c>
      <c r="G54" s="11">
        <f t="shared" si="0"/>
        <v>-26</v>
      </c>
      <c r="H54" s="12">
        <f t="shared" si="1"/>
        <v>-15522</v>
      </c>
      <c r="I54" s="12"/>
      <c r="K54" s="4"/>
      <c r="L54" s="4"/>
    </row>
    <row r="55" spans="1:12" ht="15">
      <c r="A55" s="10">
        <v>51</v>
      </c>
      <c r="B55" s="24" t="s">
        <v>119</v>
      </c>
      <c r="C55" s="25" t="s">
        <v>58</v>
      </c>
      <c r="D55" s="28">
        <v>86.74</v>
      </c>
      <c r="E55" s="30">
        <v>43533</v>
      </c>
      <c r="F55" s="30">
        <v>43508</v>
      </c>
      <c r="G55" s="11">
        <f t="shared" si="0"/>
        <v>-25</v>
      </c>
      <c r="H55" s="12">
        <f t="shared" si="1"/>
        <v>-2168.5</v>
      </c>
      <c r="I55" s="12"/>
      <c r="K55" s="4"/>
      <c r="L55" s="4"/>
    </row>
    <row r="56" spans="1:12" ht="15">
      <c r="A56" s="10">
        <v>52</v>
      </c>
      <c r="B56" s="24" t="s">
        <v>120</v>
      </c>
      <c r="C56" s="25" t="s">
        <v>176</v>
      </c>
      <c r="D56" s="28">
        <v>100.56</v>
      </c>
      <c r="E56" s="30">
        <v>43538</v>
      </c>
      <c r="F56" s="30">
        <v>43514</v>
      </c>
      <c r="G56" s="11">
        <f t="shared" si="0"/>
        <v>-24</v>
      </c>
      <c r="H56" s="12">
        <f t="shared" si="1"/>
        <v>-2413.44</v>
      </c>
      <c r="I56" s="12"/>
      <c r="K56" s="4"/>
      <c r="L56" s="4"/>
    </row>
    <row r="57" spans="1:12" ht="15">
      <c r="A57" s="10">
        <v>53</v>
      </c>
      <c r="B57" s="24" t="s">
        <v>121</v>
      </c>
      <c r="C57" s="25" t="s">
        <v>177</v>
      </c>
      <c r="D57" s="28">
        <v>11210.67</v>
      </c>
      <c r="E57" s="30">
        <v>43534</v>
      </c>
      <c r="F57" s="30">
        <v>43516</v>
      </c>
      <c r="G57" s="11">
        <f t="shared" si="0"/>
        <v>-18</v>
      </c>
      <c r="H57" s="12">
        <f t="shared" si="1"/>
        <v>-201792.06</v>
      </c>
      <c r="I57" s="12"/>
      <c r="K57" s="4"/>
      <c r="L57" s="4"/>
    </row>
    <row r="58" spans="1:12" ht="15">
      <c r="A58" s="10">
        <v>54</v>
      </c>
      <c r="B58" s="24" t="s">
        <v>19</v>
      </c>
      <c r="C58" s="25" t="s">
        <v>48</v>
      </c>
      <c r="D58" s="28">
        <v>30890</v>
      </c>
      <c r="E58" s="30">
        <v>43534</v>
      </c>
      <c r="F58" s="30">
        <v>43516</v>
      </c>
      <c r="G58" s="11">
        <f t="shared" si="0"/>
        <v>-18</v>
      </c>
      <c r="H58" s="12">
        <f t="shared" si="1"/>
        <v>-556020</v>
      </c>
      <c r="I58" s="12"/>
      <c r="K58" s="4"/>
      <c r="L58" s="4"/>
    </row>
    <row r="59" spans="1:12" ht="15">
      <c r="A59" s="10">
        <v>55</v>
      </c>
      <c r="B59" s="24" t="s">
        <v>122</v>
      </c>
      <c r="C59" s="25" t="s">
        <v>178</v>
      </c>
      <c r="D59" s="28">
        <v>25427.9</v>
      </c>
      <c r="E59" s="30">
        <v>43535</v>
      </c>
      <c r="F59" s="30">
        <v>43509</v>
      </c>
      <c r="G59" s="11">
        <f t="shared" si="0"/>
        <v>-26</v>
      </c>
      <c r="H59" s="12">
        <f t="shared" si="1"/>
        <v>-661125.4</v>
      </c>
      <c r="I59" s="12"/>
      <c r="K59" s="4"/>
      <c r="L59" s="4"/>
    </row>
    <row r="60" spans="1:12" ht="15">
      <c r="A60" s="10">
        <v>56</v>
      </c>
      <c r="B60" s="24" t="s">
        <v>123</v>
      </c>
      <c r="C60" s="25" t="s">
        <v>179</v>
      </c>
      <c r="D60" s="28">
        <v>47615.59</v>
      </c>
      <c r="E60" s="30">
        <v>43536</v>
      </c>
      <c r="F60" s="30">
        <v>43517</v>
      </c>
      <c r="G60" s="11">
        <f t="shared" si="0"/>
        <v>-19</v>
      </c>
      <c r="H60" s="12">
        <f t="shared" si="1"/>
        <v>-904696.21</v>
      </c>
      <c r="I60" s="12"/>
      <c r="K60" s="4"/>
      <c r="L60" s="4"/>
    </row>
    <row r="61" spans="1:12" ht="15">
      <c r="A61" s="10">
        <v>57</v>
      </c>
      <c r="B61" s="24" t="s">
        <v>124</v>
      </c>
      <c r="C61" s="25" t="s">
        <v>180</v>
      </c>
      <c r="D61" s="28">
        <v>16470.4</v>
      </c>
      <c r="E61" s="30">
        <v>43537</v>
      </c>
      <c r="F61" s="30">
        <v>43516</v>
      </c>
      <c r="G61" s="11">
        <f t="shared" si="0"/>
        <v>-21</v>
      </c>
      <c r="H61" s="12">
        <f t="shared" si="1"/>
        <v>-345878.4</v>
      </c>
      <c r="I61" s="12"/>
      <c r="K61" s="4"/>
      <c r="L61" s="4"/>
    </row>
    <row r="62" spans="1:12" ht="15">
      <c r="A62" s="10">
        <v>58</v>
      </c>
      <c r="B62" s="24" t="s">
        <v>125</v>
      </c>
      <c r="C62" s="25" t="s">
        <v>42</v>
      </c>
      <c r="D62" s="28">
        <v>803.84</v>
      </c>
      <c r="E62" s="30">
        <v>43537</v>
      </c>
      <c r="F62" s="30">
        <v>43517</v>
      </c>
      <c r="G62" s="11">
        <f t="shared" si="0"/>
        <v>-20</v>
      </c>
      <c r="H62" s="12">
        <f t="shared" si="1"/>
        <v>-16076.800000000001</v>
      </c>
      <c r="I62" s="12"/>
      <c r="K62" s="4"/>
      <c r="L62" s="4"/>
    </row>
    <row r="63" spans="1:12" ht="15">
      <c r="A63" s="10">
        <v>59</v>
      </c>
      <c r="B63" s="24" t="s">
        <v>19</v>
      </c>
      <c r="C63" s="25" t="s">
        <v>46</v>
      </c>
      <c r="D63" s="28">
        <v>133.9</v>
      </c>
      <c r="E63" s="30">
        <v>43537</v>
      </c>
      <c r="F63" s="30">
        <v>43517</v>
      </c>
      <c r="G63" s="11">
        <f t="shared" si="0"/>
        <v>-20</v>
      </c>
      <c r="H63" s="12">
        <f t="shared" si="1"/>
        <v>-2678</v>
      </c>
      <c r="I63" s="12"/>
      <c r="K63" s="4"/>
      <c r="L63" s="4"/>
    </row>
    <row r="64" spans="1:12" ht="15">
      <c r="A64" s="10">
        <v>60</v>
      </c>
      <c r="B64" s="24" t="s">
        <v>124</v>
      </c>
      <c r="C64" s="25" t="s">
        <v>49</v>
      </c>
      <c r="D64" s="28">
        <v>8108</v>
      </c>
      <c r="E64" s="30">
        <v>43537</v>
      </c>
      <c r="F64" s="30">
        <v>43511</v>
      </c>
      <c r="G64" s="11">
        <f t="shared" si="0"/>
        <v>-26</v>
      </c>
      <c r="H64" s="12">
        <f t="shared" si="1"/>
        <v>-210808</v>
      </c>
      <c r="I64" s="12"/>
      <c r="K64" s="4"/>
      <c r="L64" s="4"/>
    </row>
    <row r="65" spans="1:12" ht="15">
      <c r="A65" s="10">
        <v>61</v>
      </c>
      <c r="B65" s="24" t="s">
        <v>126</v>
      </c>
      <c r="C65" s="25" t="s">
        <v>53</v>
      </c>
      <c r="D65" s="28">
        <v>57243.33</v>
      </c>
      <c r="E65" s="30">
        <v>43538</v>
      </c>
      <c r="F65" s="30">
        <v>43514</v>
      </c>
      <c r="G65" s="11">
        <f t="shared" si="0"/>
        <v>-24</v>
      </c>
      <c r="H65" s="12">
        <f t="shared" si="1"/>
        <v>-1373839.92</v>
      </c>
      <c r="I65" s="12"/>
      <c r="K65" s="4"/>
      <c r="L65" s="4"/>
    </row>
    <row r="66" spans="1:12" ht="15">
      <c r="A66" s="10">
        <v>62</v>
      </c>
      <c r="B66" s="24" t="s">
        <v>127</v>
      </c>
      <c r="C66" s="25" t="s">
        <v>40</v>
      </c>
      <c r="D66" s="28">
        <v>11864.09</v>
      </c>
      <c r="E66" s="30">
        <v>43538</v>
      </c>
      <c r="F66" s="30">
        <v>43543</v>
      </c>
      <c r="G66" s="11">
        <f t="shared" si="0"/>
        <v>5</v>
      </c>
      <c r="H66" s="12">
        <f t="shared" si="1"/>
        <v>59320.45</v>
      </c>
      <c r="I66" s="12"/>
      <c r="K66" s="4"/>
      <c r="L66" s="4"/>
    </row>
    <row r="67" spans="1:12" ht="15">
      <c r="A67" s="10">
        <v>63</v>
      </c>
      <c r="B67" s="24" t="s">
        <v>128</v>
      </c>
      <c r="C67" s="25" t="s">
        <v>38</v>
      </c>
      <c r="D67" s="28">
        <v>377.81</v>
      </c>
      <c r="E67" s="30">
        <v>43538</v>
      </c>
      <c r="F67" s="30">
        <v>43522</v>
      </c>
      <c r="G67" s="11">
        <f t="shared" si="0"/>
        <v>-16</v>
      </c>
      <c r="H67" s="12">
        <f t="shared" si="1"/>
        <v>-6044.96</v>
      </c>
      <c r="I67" s="12"/>
      <c r="K67" s="4"/>
      <c r="L67" s="4"/>
    </row>
    <row r="68" spans="1:12" ht="15">
      <c r="A68" s="10">
        <v>64</v>
      </c>
      <c r="B68" s="24" t="s">
        <v>129</v>
      </c>
      <c r="C68" s="25" t="s">
        <v>43</v>
      </c>
      <c r="D68" s="28">
        <v>40322.19</v>
      </c>
      <c r="E68" s="30">
        <v>43538</v>
      </c>
      <c r="F68" s="30">
        <v>43514</v>
      </c>
      <c r="G68" s="11">
        <f t="shared" si="0"/>
        <v>-24</v>
      </c>
      <c r="H68" s="12">
        <f t="shared" si="1"/>
        <v>-967732.56</v>
      </c>
      <c r="I68" s="12"/>
      <c r="K68" s="4"/>
      <c r="L68" s="4"/>
    </row>
    <row r="69" spans="1:12" ht="15">
      <c r="A69" s="10">
        <v>65</v>
      </c>
      <c r="B69" s="24" t="s">
        <v>130</v>
      </c>
      <c r="C69" s="25" t="s">
        <v>81</v>
      </c>
      <c r="D69" s="28">
        <v>131.24</v>
      </c>
      <c r="E69" s="30">
        <v>43539</v>
      </c>
      <c r="F69" s="30">
        <v>43530</v>
      </c>
      <c r="G69" s="11">
        <f t="shared" si="0"/>
        <v>-9</v>
      </c>
      <c r="H69" s="12">
        <f t="shared" si="1"/>
        <v>-1181.16</v>
      </c>
      <c r="I69" s="12"/>
      <c r="K69" s="4"/>
      <c r="L69" s="4"/>
    </row>
    <row r="70" spans="1:12" ht="15">
      <c r="A70" s="10">
        <v>66</v>
      </c>
      <c r="B70" s="24" t="s">
        <v>131</v>
      </c>
      <c r="C70" s="25" t="s">
        <v>73</v>
      </c>
      <c r="D70" s="28">
        <v>20870.48</v>
      </c>
      <c r="E70" s="30">
        <v>43539</v>
      </c>
      <c r="F70" s="30">
        <v>43516</v>
      </c>
      <c r="G70" s="11">
        <f t="shared" si="0"/>
        <v>-23</v>
      </c>
      <c r="H70" s="12">
        <f t="shared" si="1"/>
        <v>-480021.04</v>
      </c>
      <c r="I70" s="12"/>
      <c r="K70" s="4"/>
      <c r="L70" s="4"/>
    </row>
    <row r="71" spans="1:12" ht="15">
      <c r="A71" s="10">
        <v>67</v>
      </c>
      <c r="B71" s="24" t="s">
        <v>132</v>
      </c>
      <c r="C71" s="25" t="s">
        <v>70</v>
      </c>
      <c r="D71" s="28">
        <v>6240</v>
      </c>
      <c r="E71" s="30">
        <v>43541</v>
      </c>
      <c r="F71" s="30">
        <v>43525</v>
      </c>
      <c r="G71" s="11">
        <f t="shared" si="0"/>
        <v>-16</v>
      </c>
      <c r="H71" s="12">
        <f t="shared" si="1"/>
        <v>-99840</v>
      </c>
      <c r="I71" s="12"/>
      <c r="K71" s="4"/>
      <c r="L71" s="4"/>
    </row>
    <row r="72" spans="1:12" ht="15">
      <c r="A72" s="10">
        <v>68</v>
      </c>
      <c r="B72" s="24" t="s">
        <v>133</v>
      </c>
      <c r="C72" s="25" t="s">
        <v>181</v>
      </c>
      <c r="D72" s="28">
        <v>4320.79</v>
      </c>
      <c r="E72" s="30">
        <v>43542</v>
      </c>
      <c r="F72" s="30">
        <v>43521</v>
      </c>
      <c r="G72" s="11">
        <f aca="true" t="shared" si="2" ref="G72:G110">F72-E72</f>
        <v>-21</v>
      </c>
      <c r="H72" s="12">
        <f aca="true" t="shared" si="3" ref="H72:H110">G72*D72</f>
        <v>-90736.59</v>
      </c>
      <c r="I72" s="12"/>
      <c r="K72" s="4"/>
      <c r="L72" s="4"/>
    </row>
    <row r="73" spans="1:12" ht="15">
      <c r="A73" s="10">
        <v>69</v>
      </c>
      <c r="B73" s="24" t="s">
        <v>134</v>
      </c>
      <c r="C73" s="25" t="s">
        <v>69</v>
      </c>
      <c r="D73" s="28">
        <v>16307.66</v>
      </c>
      <c r="E73" s="30">
        <v>43546</v>
      </c>
      <c r="F73" s="30">
        <v>43525</v>
      </c>
      <c r="G73" s="11">
        <f t="shared" si="2"/>
        <v>-21</v>
      </c>
      <c r="H73" s="12">
        <f t="shared" si="3"/>
        <v>-342460.86</v>
      </c>
      <c r="I73" s="12"/>
      <c r="K73" s="4"/>
      <c r="L73" s="4"/>
    </row>
    <row r="74" spans="1:12" ht="15">
      <c r="A74" s="10">
        <v>70</v>
      </c>
      <c r="B74" s="24" t="s">
        <v>135</v>
      </c>
      <c r="C74" s="25" t="s">
        <v>47</v>
      </c>
      <c r="D74" s="28">
        <v>2888.78</v>
      </c>
      <c r="E74" s="30">
        <v>43545</v>
      </c>
      <c r="F74" s="30">
        <v>43525</v>
      </c>
      <c r="G74" s="11">
        <f t="shared" si="2"/>
        <v>-20</v>
      </c>
      <c r="H74" s="12">
        <f t="shared" si="3"/>
        <v>-57775.600000000006</v>
      </c>
      <c r="I74" s="12"/>
      <c r="K74" s="4"/>
      <c r="L74" s="4"/>
    </row>
    <row r="75" spans="1:12" ht="15">
      <c r="A75" s="10">
        <v>71</v>
      </c>
      <c r="B75" s="24" t="s">
        <v>136</v>
      </c>
      <c r="C75" s="25" t="s">
        <v>47</v>
      </c>
      <c r="D75" s="28">
        <v>2888.78</v>
      </c>
      <c r="E75" s="30">
        <v>43547</v>
      </c>
      <c r="F75" s="30">
        <v>43546</v>
      </c>
      <c r="G75" s="11">
        <f t="shared" si="2"/>
        <v>-1</v>
      </c>
      <c r="H75" s="12">
        <f t="shared" si="3"/>
        <v>-2888.78</v>
      </c>
      <c r="I75" s="12"/>
      <c r="K75" s="4"/>
      <c r="L75" s="4"/>
    </row>
    <row r="76" spans="1:12" ht="15">
      <c r="A76" s="10">
        <v>72</v>
      </c>
      <c r="B76" s="24" t="s">
        <v>18</v>
      </c>
      <c r="C76" s="25" t="s">
        <v>29</v>
      </c>
      <c r="D76" s="28">
        <v>111.2</v>
      </c>
      <c r="E76" s="30">
        <v>43546</v>
      </c>
      <c r="F76" s="30">
        <v>43531</v>
      </c>
      <c r="G76" s="11">
        <f t="shared" si="2"/>
        <v>-15</v>
      </c>
      <c r="H76" s="12">
        <f t="shared" si="3"/>
        <v>-1668</v>
      </c>
      <c r="I76" s="12"/>
      <c r="K76" s="4"/>
      <c r="L76" s="4"/>
    </row>
    <row r="77" spans="1:12" ht="15">
      <c r="A77" s="10">
        <v>73</v>
      </c>
      <c r="B77" s="24" t="s">
        <v>137</v>
      </c>
      <c r="C77" s="25" t="s">
        <v>36</v>
      </c>
      <c r="D77" s="28">
        <v>19538.22</v>
      </c>
      <c r="E77" s="30">
        <v>43547</v>
      </c>
      <c r="F77" s="30">
        <v>43532</v>
      </c>
      <c r="G77" s="11">
        <f t="shared" si="2"/>
        <v>-15</v>
      </c>
      <c r="H77" s="12">
        <f t="shared" si="3"/>
        <v>-293073.30000000005</v>
      </c>
      <c r="I77" s="12"/>
      <c r="K77" s="4"/>
      <c r="L77" s="4"/>
    </row>
    <row r="78" spans="1:12" ht="15">
      <c r="A78" s="10">
        <v>74</v>
      </c>
      <c r="B78" s="24" t="s">
        <v>138</v>
      </c>
      <c r="C78" s="25" t="s">
        <v>182</v>
      </c>
      <c r="D78" s="28">
        <v>23715</v>
      </c>
      <c r="E78" s="30">
        <v>43540</v>
      </c>
      <c r="F78" s="30">
        <v>43528</v>
      </c>
      <c r="G78" s="11">
        <f t="shared" si="2"/>
        <v>-12</v>
      </c>
      <c r="H78" s="12">
        <f t="shared" si="3"/>
        <v>-284580</v>
      </c>
      <c r="I78" s="12"/>
      <c r="K78" s="4"/>
      <c r="L78" s="4"/>
    </row>
    <row r="79" spans="1:12" ht="15">
      <c r="A79" s="10">
        <v>75</v>
      </c>
      <c r="B79" s="24" t="s">
        <v>139</v>
      </c>
      <c r="C79" s="25" t="s">
        <v>183</v>
      </c>
      <c r="D79" s="28">
        <v>33600</v>
      </c>
      <c r="E79" s="30">
        <v>43549</v>
      </c>
      <c r="F79" s="30">
        <v>43529</v>
      </c>
      <c r="G79" s="11">
        <f t="shared" si="2"/>
        <v>-20</v>
      </c>
      <c r="H79" s="12">
        <f t="shared" si="3"/>
        <v>-672000</v>
      </c>
      <c r="I79" s="12"/>
      <c r="K79" s="4"/>
      <c r="L79" s="4"/>
    </row>
    <row r="80" spans="1:12" ht="15">
      <c r="A80" s="10">
        <v>76</v>
      </c>
      <c r="B80" s="24" t="s">
        <v>64</v>
      </c>
      <c r="C80" s="25" t="s">
        <v>80</v>
      </c>
      <c r="D80" s="28">
        <v>112.87</v>
      </c>
      <c r="E80" s="30">
        <v>43549</v>
      </c>
      <c r="F80" s="30">
        <v>43531</v>
      </c>
      <c r="G80" s="11">
        <f t="shared" si="2"/>
        <v>-18</v>
      </c>
      <c r="H80" s="12">
        <f t="shared" si="3"/>
        <v>-2031.66</v>
      </c>
      <c r="I80" s="12"/>
      <c r="K80" s="4"/>
      <c r="L80" s="4"/>
    </row>
    <row r="81" spans="1:12" ht="15">
      <c r="A81" s="10">
        <v>77</v>
      </c>
      <c r="B81" s="24" t="s">
        <v>65</v>
      </c>
      <c r="C81" s="25" t="s">
        <v>39</v>
      </c>
      <c r="D81" s="28">
        <v>108.28</v>
      </c>
      <c r="E81" s="30">
        <v>43549</v>
      </c>
      <c r="F81" s="30">
        <v>43529</v>
      </c>
      <c r="G81" s="11">
        <f t="shared" si="2"/>
        <v>-20</v>
      </c>
      <c r="H81" s="12">
        <f t="shared" si="3"/>
        <v>-2165.6</v>
      </c>
      <c r="I81" s="12"/>
      <c r="K81" s="4"/>
      <c r="L81" s="4"/>
    </row>
    <row r="82" spans="1:12" ht="15">
      <c r="A82" s="10">
        <v>78</v>
      </c>
      <c r="B82" s="24" t="s">
        <v>140</v>
      </c>
      <c r="C82" s="25" t="s">
        <v>184</v>
      </c>
      <c r="D82" s="28">
        <v>27090.47</v>
      </c>
      <c r="E82" s="30">
        <v>43551</v>
      </c>
      <c r="F82" s="30">
        <v>43538</v>
      </c>
      <c r="G82" s="11">
        <f t="shared" si="2"/>
        <v>-13</v>
      </c>
      <c r="H82" s="12">
        <f t="shared" si="3"/>
        <v>-352176.11</v>
      </c>
      <c r="I82" s="12"/>
      <c r="K82" s="4"/>
      <c r="L82" s="4"/>
    </row>
    <row r="83" spans="1:12" ht="15">
      <c r="A83" s="10">
        <v>79</v>
      </c>
      <c r="B83" s="24" t="s">
        <v>131</v>
      </c>
      <c r="C83" s="25" t="s">
        <v>74</v>
      </c>
      <c r="D83" s="28">
        <v>140713.81</v>
      </c>
      <c r="E83" s="30">
        <v>43551</v>
      </c>
      <c r="F83" s="30">
        <v>43528</v>
      </c>
      <c r="G83" s="11">
        <f t="shared" si="2"/>
        <v>-23</v>
      </c>
      <c r="H83" s="12">
        <f t="shared" si="3"/>
        <v>-3236417.63</v>
      </c>
      <c r="I83" s="12"/>
      <c r="K83" s="4"/>
      <c r="L83" s="4"/>
    </row>
    <row r="84" spans="1:12" ht="15">
      <c r="A84" s="10">
        <v>80</v>
      </c>
      <c r="B84" s="24" t="s">
        <v>141</v>
      </c>
      <c r="C84" s="25" t="s">
        <v>185</v>
      </c>
      <c r="D84" s="28">
        <v>14828.18</v>
      </c>
      <c r="E84" s="30">
        <v>43552</v>
      </c>
      <c r="F84" s="30">
        <v>43530</v>
      </c>
      <c r="G84" s="11">
        <f t="shared" si="2"/>
        <v>-22</v>
      </c>
      <c r="H84" s="12">
        <f t="shared" si="3"/>
        <v>-326219.96</v>
      </c>
      <c r="I84" s="12"/>
      <c r="K84" s="4"/>
      <c r="L84" s="4"/>
    </row>
    <row r="85" spans="1:12" ht="15">
      <c r="A85" s="10">
        <v>81</v>
      </c>
      <c r="B85" s="24" t="s">
        <v>45</v>
      </c>
      <c r="C85" s="25" t="s">
        <v>30</v>
      </c>
      <c r="D85" s="28">
        <v>32392.96</v>
      </c>
      <c r="E85" s="30">
        <v>43552</v>
      </c>
      <c r="F85" s="30">
        <v>43530</v>
      </c>
      <c r="G85" s="11">
        <f t="shared" si="2"/>
        <v>-22</v>
      </c>
      <c r="H85" s="12">
        <f t="shared" si="3"/>
        <v>-712645.12</v>
      </c>
      <c r="I85" s="12"/>
      <c r="K85" s="4"/>
      <c r="L85" s="4"/>
    </row>
    <row r="86" spans="1:12" ht="15">
      <c r="A86" s="10">
        <v>82</v>
      </c>
      <c r="B86" s="24" t="s">
        <v>142</v>
      </c>
      <c r="C86" s="25" t="s">
        <v>48</v>
      </c>
      <c r="D86" s="28">
        <v>194.39</v>
      </c>
      <c r="E86" s="30">
        <v>43553</v>
      </c>
      <c r="F86" s="30">
        <v>43532</v>
      </c>
      <c r="G86" s="11">
        <f t="shared" si="2"/>
        <v>-21</v>
      </c>
      <c r="H86" s="12">
        <f t="shared" si="3"/>
        <v>-4082.1899999999996</v>
      </c>
      <c r="I86" s="12"/>
      <c r="K86" s="4"/>
      <c r="L86" s="4"/>
    </row>
    <row r="87" spans="1:12" ht="15">
      <c r="A87" s="10">
        <v>83</v>
      </c>
      <c r="B87" s="24" t="s">
        <v>17</v>
      </c>
      <c r="C87" s="25" t="s">
        <v>186</v>
      </c>
      <c r="D87" s="28">
        <v>17145</v>
      </c>
      <c r="E87" s="30">
        <v>43554</v>
      </c>
      <c r="F87" s="30">
        <v>43530</v>
      </c>
      <c r="G87" s="11">
        <f t="shared" si="2"/>
        <v>-24</v>
      </c>
      <c r="H87" s="12">
        <f t="shared" si="3"/>
        <v>-411480</v>
      </c>
      <c r="I87" s="12"/>
      <c r="K87" s="4"/>
      <c r="L87" s="4"/>
    </row>
    <row r="88" spans="1:12" ht="15">
      <c r="A88" s="10">
        <v>84</v>
      </c>
      <c r="B88" s="24" t="s">
        <v>143</v>
      </c>
      <c r="C88" s="25" t="s">
        <v>77</v>
      </c>
      <c r="D88" s="28">
        <v>115.26</v>
      </c>
      <c r="E88" s="30">
        <v>43555</v>
      </c>
      <c r="F88" s="30">
        <v>43530</v>
      </c>
      <c r="G88" s="11">
        <f t="shared" si="2"/>
        <v>-25</v>
      </c>
      <c r="H88" s="12">
        <f t="shared" si="3"/>
        <v>-2881.5</v>
      </c>
      <c r="I88" s="12"/>
      <c r="K88" s="4"/>
      <c r="L88" s="4"/>
    </row>
    <row r="89" spans="1:12" ht="15">
      <c r="A89" s="10">
        <v>85</v>
      </c>
      <c r="B89" s="24" t="s">
        <v>144</v>
      </c>
      <c r="C89" s="25" t="s">
        <v>78</v>
      </c>
      <c r="D89" s="28">
        <v>19397.97</v>
      </c>
      <c r="E89" s="30">
        <v>43556</v>
      </c>
      <c r="F89" s="30">
        <v>43530</v>
      </c>
      <c r="G89" s="11">
        <f t="shared" si="2"/>
        <v>-26</v>
      </c>
      <c r="H89" s="12">
        <f t="shared" si="3"/>
        <v>-504347.22000000003</v>
      </c>
      <c r="I89" s="12"/>
      <c r="K89" s="4"/>
      <c r="L89" s="4"/>
    </row>
    <row r="90" spans="1:12" ht="15">
      <c r="A90" s="10">
        <v>86</v>
      </c>
      <c r="B90" s="24" t="s">
        <v>145</v>
      </c>
      <c r="C90" s="25" t="s">
        <v>187</v>
      </c>
      <c r="D90" s="28">
        <v>22575.23</v>
      </c>
      <c r="E90" s="30">
        <v>43556</v>
      </c>
      <c r="F90" s="30">
        <v>43537</v>
      </c>
      <c r="G90" s="11">
        <f t="shared" si="2"/>
        <v>-19</v>
      </c>
      <c r="H90" s="12">
        <f t="shared" si="3"/>
        <v>-428929.37</v>
      </c>
      <c r="I90" s="12"/>
      <c r="K90" s="4"/>
      <c r="L90" s="4"/>
    </row>
    <row r="91" spans="1:12" ht="15">
      <c r="A91" s="10">
        <v>87</v>
      </c>
      <c r="B91" s="24" t="s">
        <v>146</v>
      </c>
      <c r="C91" s="25" t="s">
        <v>188</v>
      </c>
      <c r="D91" s="28">
        <v>24184.58</v>
      </c>
      <c r="E91" s="30">
        <v>43557</v>
      </c>
      <c r="F91" s="30">
        <v>43538</v>
      </c>
      <c r="G91" s="11">
        <f t="shared" si="2"/>
        <v>-19</v>
      </c>
      <c r="H91" s="12">
        <f t="shared" si="3"/>
        <v>-459507.02</v>
      </c>
      <c r="I91" s="12"/>
      <c r="K91" s="4"/>
      <c r="L91" s="4"/>
    </row>
    <row r="92" spans="1:12" ht="15">
      <c r="A92" s="10">
        <v>88</v>
      </c>
      <c r="B92" s="24" t="s">
        <v>147</v>
      </c>
      <c r="C92" s="25" t="s">
        <v>23</v>
      </c>
      <c r="D92" s="28">
        <v>28449.01</v>
      </c>
      <c r="E92" s="30">
        <v>43557</v>
      </c>
      <c r="F92" s="30">
        <v>43530</v>
      </c>
      <c r="G92" s="11">
        <f t="shared" si="2"/>
        <v>-27</v>
      </c>
      <c r="H92" s="12">
        <f t="shared" si="3"/>
        <v>-768123.2699999999</v>
      </c>
      <c r="I92" s="12"/>
      <c r="K92" s="4"/>
      <c r="L92" s="4"/>
    </row>
    <row r="93" spans="1:12" ht="15">
      <c r="A93" s="10">
        <v>89</v>
      </c>
      <c r="B93" s="24" t="s">
        <v>19</v>
      </c>
      <c r="C93" s="25" t="s">
        <v>41</v>
      </c>
      <c r="D93" s="28">
        <v>125.33</v>
      </c>
      <c r="E93" s="30">
        <v>43559</v>
      </c>
      <c r="F93" s="30">
        <v>43532</v>
      </c>
      <c r="G93" s="11">
        <f t="shared" si="2"/>
        <v>-27</v>
      </c>
      <c r="H93" s="12">
        <f t="shared" si="3"/>
        <v>-3383.91</v>
      </c>
      <c r="I93" s="12"/>
      <c r="K93" s="4"/>
      <c r="L93" s="4"/>
    </row>
    <row r="94" spans="1:12" ht="15">
      <c r="A94" s="10">
        <v>90</v>
      </c>
      <c r="B94" s="24" t="s">
        <v>142</v>
      </c>
      <c r="C94" s="25" t="s">
        <v>189</v>
      </c>
      <c r="D94" s="28">
        <v>19440.73</v>
      </c>
      <c r="E94" s="30">
        <v>43560</v>
      </c>
      <c r="F94" s="30">
        <v>43537</v>
      </c>
      <c r="G94" s="11">
        <f t="shared" si="2"/>
        <v>-23</v>
      </c>
      <c r="H94" s="12">
        <f t="shared" si="3"/>
        <v>-447136.79</v>
      </c>
      <c r="I94" s="12"/>
      <c r="K94" s="4"/>
      <c r="L94" s="4"/>
    </row>
    <row r="95" spans="1:12" ht="15">
      <c r="A95" s="10">
        <v>91</v>
      </c>
      <c r="B95" s="24" t="s">
        <v>148</v>
      </c>
      <c r="C95" s="25" t="s">
        <v>56</v>
      </c>
      <c r="D95" s="28">
        <v>112.31</v>
      </c>
      <c r="E95" s="30">
        <v>43559</v>
      </c>
      <c r="F95" s="30">
        <v>43538</v>
      </c>
      <c r="G95" s="11">
        <f t="shared" si="2"/>
        <v>-21</v>
      </c>
      <c r="H95" s="12">
        <f t="shared" si="3"/>
        <v>-2358.51</v>
      </c>
      <c r="I95" s="12"/>
      <c r="K95" s="4"/>
      <c r="L95" s="4"/>
    </row>
    <row r="96" spans="1:12" ht="15">
      <c r="A96" s="10">
        <v>92</v>
      </c>
      <c r="B96" s="24" t="s">
        <v>34</v>
      </c>
      <c r="C96" s="25" t="s">
        <v>72</v>
      </c>
      <c r="D96" s="28">
        <v>14206.96</v>
      </c>
      <c r="E96" s="30">
        <v>43559</v>
      </c>
      <c r="F96" s="30">
        <v>43532</v>
      </c>
      <c r="G96" s="11">
        <f t="shared" si="2"/>
        <v>-27</v>
      </c>
      <c r="H96" s="12">
        <f t="shared" si="3"/>
        <v>-383587.92</v>
      </c>
      <c r="I96" s="12"/>
      <c r="K96" s="4"/>
      <c r="L96" s="4"/>
    </row>
    <row r="97" spans="1:12" ht="15">
      <c r="A97" s="10">
        <v>93</v>
      </c>
      <c r="B97" s="24" t="s">
        <v>62</v>
      </c>
      <c r="C97" s="25" t="s">
        <v>189</v>
      </c>
      <c r="D97" s="28">
        <v>10366.16</v>
      </c>
      <c r="E97" s="30">
        <v>43566</v>
      </c>
      <c r="F97" s="30">
        <v>43539</v>
      </c>
      <c r="G97" s="11">
        <f t="shared" si="2"/>
        <v>-27</v>
      </c>
      <c r="H97" s="12">
        <f t="shared" si="3"/>
        <v>-279886.32</v>
      </c>
      <c r="I97" s="12"/>
      <c r="K97" s="4"/>
      <c r="L97" s="4"/>
    </row>
    <row r="98" spans="1:12" ht="15">
      <c r="A98" s="10">
        <v>94</v>
      </c>
      <c r="B98" s="24" t="s">
        <v>63</v>
      </c>
      <c r="C98" s="25" t="s">
        <v>32</v>
      </c>
      <c r="D98" s="28">
        <v>133.6</v>
      </c>
      <c r="E98" s="30">
        <v>43561</v>
      </c>
      <c r="F98" s="30">
        <v>43539</v>
      </c>
      <c r="G98" s="11">
        <f t="shared" si="2"/>
        <v>-22</v>
      </c>
      <c r="H98" s="12">
        <f t="shared" si="3"/>
        <v>-2939.2</v>
      </c>
      <c r="I98" s="12"/>
      <c r="K98" s="4"/>
      <c r="L98" s="4"/>
    </row>
    <row r="99" spans="1:12" ht="15">
      <c r="A99" s="10">
        <v>95</v>
      </c>
      <c r="B99" s="24" t="s">
        <v>149</v>
      </c>
      <c r="C99" s="25" t="s">
        <v>76</v>
      </c>
      <c r="D99" s="28">
        <v>452.72</v>
      </c>
      <c r="E99" s="30">
        <v>43565</v>
      </c>
      <c r="F99" s="30">
        <v>43539</v>
      </c>
      <c r="G99" s="11">
        <f t="shared" si="2"/>
        <v>-26</v>
      </c>
      <c r="H99" s="12">
        <f t="shared" si="3"/>
        <v>-11770.720000000001</v>
      </c>
      <c r="I99" s="12"/>
      <c r="K99" s="4"/>
      <c r="L99" s="4"/>
    </row>
    <row r="100" spans="1:12" ht="15">
      <c r="A100" s="10">
        <v>96</v>
      </c>
      <c r="B100" s="24" t="s">
        <v>150</v>
      </c>
      <c r="C100" s="25" t="s">
        <v>55</v>
      </c>
      <c r="D100" s="28">
        <v>68.69</v>
      </c>
      <c r="E100" s="30">
        <v>43566</v>
      </c>
      <c r="F100" s="30">
        <v>43539</v>
      </c>
      <c r="G100" s="11">
        <f t="shared" si="2"/>
        <v>-27</v>
      </c>
      <c r="H100" s="12">
        <f t="shared" si="3"/>
        <v>-1854.6299999999999</v>
      </c>
      <c r="I100" s="12"/>
      <c r="K100" s="4"/>
      <c r="L100" s="4"/>
    </row>
    <row r="101" spans="1:12" ht="15">
      <c r="A101" s="10">
        <v>97</v>
      </c>
      <c r="B101" s="24" t="s">
        <v>151</v>
      </c>
      <c r="C101" s="25" t="s">
        <v>47</v>
      </c>
      <c r="D101" s="28">
        <v>1572.9</v>
      </c>
      <c r="E101" s="30">
        <v>43566</v>
      </c>
      <c r="F101" s="30">
        <v>43539</v>
      </c>
      <c r="G101" s="11">
        <f t="shared" si="2"/>
        <v>-27</v>
      </c>
      <c r="H101" s="12">
        <f t="shared" si="3"/>
        <v>-42468.3</v>
      </c>
      <c r="I101" s="12"/>
      <c r="K101" s="4"/>
      <c r="L101" s="4"/>
    </row>
    <row r="102" spans="1:12" ht="15">
      <c r="A102" s="10">
        <v>98</v>
      </c>
      <c r="B102" s="24" t="s">
        <v>35</v>
      </c>
      <c r="C102" s="25" t="s">
        <v>50</v>
      </c>
      <c r="D102" s="28">
        <v>5323.8</v>
      </c>
      <c r="E102" s="30">
        <v>43567</v>
      </c>
      <c r="F102" s="30">
        <v>43543</v>
      </c>
      <c r="G102" s="11">
        <f t="shared" si="2"/>
        <v>-24</v>
      </c>
      <c r="H102" s="12">
        <f t="shared" si="3"/>
        <v>-127771.20000000001</v>
      </c>
      <c r="I102" s="12"/>
      <c r="K102" s="4"/>
      <c r="L102" s="4"/>
    </row>
    <row r="103" spans="1:12" ht="15">
      <c r="A103" s="10">
        <v>99</v>
      </c>
      <c r="B103" s="24" t="s">
        <v>119</v>
      </c>
      <c r="C103" s="25" t="s">
        <v>190</v>
      </c>
      <c r="D103" s="28">
        <v>8190</v>
      </c>
      <c r="E103" s="30">
        <v>43567</v>
      </c>
      <c r="F103" s="30">
        <v>43543</v>
      </c>
      <c r="G103" s="11">
        <f t="shared" si="2"/>
        <v>-24</v>
      </c>
      <c r="H103" s="12">
        <f t="shared" si="3"/>
        <v>-196560</v>
      </c>
      <c r="I103" s="12"/>
      <c r="K103" s="4"/>
      <c r="L103" s="4"/>
    </row>
    <row r="104" spans="1:12" ht="15">
      <c r="A104" s="10">
        <v>100</v>
      </c>
      <c r="B104" s="24" t="s">
        <v>152</v>
      </c>
      <c r="C104" s="25" t="s">
        <v>191</v>
      </c>
      <c r="D104" s="28">
        <v>10345.53</v>
      </c>
      <c r="E104" s="30">
        <v>43567</v>
      </c>
      <c r="F104" s="30">
        <v>43543</v>
      </c>
      <c r="G104" s="11">
        <f t="shared" si="2"/>
        <v>-24</v>
      </c>
      <c r="H104" s="12">
        <f t="shared" si="3"/>
        <v>-248292.72000000003</v>
      </c>
      <c r="I104" s="12"/>
      <c r="K104" s="4"/>
      <c r="L104" s="4"/>
    </row>
    <row r="105" spans="1:12" ht="15">
      <c r="A105" s="10">
        <v>101</v>
      </c>
      <c r="B105" s="24" t="s">
        <v>153</v>
      </c>
      <c r="C105" s="25" t="s">
        <v>57</v>
      </c>
      <c r="D105" s="28">
        <v>11897.98</v>
      </c>
      <c r="E105" s="30">
        <v>43567</v>
      </c>
      <c r="F105" s="30">
        <v>43545</v>
      </c>
      <c r="G105" s="11">
        <f t="shared" si="2"/>
        <v>-22</v>
      </c>
      <c r="H105" s="12">
        <f t="shared" si="3"/>
        <v>-261755.56</v>
      </c>
      <c r="I105" s="12"/>
      <c r="K105" s="4"/>
      <c r="L105" s="4"/>
    </row>
    <row r="106" spans="1:12" ht="15">
      <c r="A106" s="10">
        <v>102</v>
      </c>
      <c r="B106" s="24" t="s">
        <v>154</v>
      </c>
      <c r="C106" s="25" t="s">
        <v>192</v>
      </c>
      <c r="D106" s="28">
        <v>10282.48</v>
      </c>
      <c r="E106" s="30">
        <v>43574</v>
      </c>
      <c r="F106" s="30">
        <v>43546</v>
      </c>
      <c r="G106" s="11">
        <f t="shared" si="2"/>
        <v>-28</v>
      </c>
      <c r="H106" s="12">
        <f t="shared" si="3"/>
        <v>-287909.44</v>
      </c>
      <c r="I106" s="12"/>
      <c r="K106" s="4"/>
      <c r="L106" s="4"/>
    </row>
    <row r="107" spans="1:12" ht="15">
      <c r="A107" s="10">
        <v>103</v>
      </c>
      <c r="B107" s="24" t="s">
        <v>142</v>
      </c>
      <c r="C107" s="25" t="s">
        <v>50</v>
      </c>
      <c r="D107" s="28">
        <v>11376.11</v>
      </c>
      <c r="E107" s="30">
        <v>43569</v>
      </c>
      <c r="F107" s="30">
        <v>43543</v>
      </c>
      <c r="G107" s="11">
        <f t="shared" si="2"/>
        <v>-26</v>
      </c>
      <c r="H107" s="12">
        <f t="shared" si="3"/>
        <v>-295778.86</v>
      </c>
      <c r="I107" s="12"/>
      <c r="K107" s="4"/>
      <c r="L107" s="4"/>
    </row>
    <row r="108" spans="1:12" ht="15">
      <c r="A108" s="10">
        <v>104</v>
      </c>
      <c r="B108" s="24" t="s">
        <v>155</v>
      </c>
      <c r="C108" s="25" t="s">
        <v>22</v>
      </c>
      <c r="D108" s="28">
        <v>23795.95</v>
      </c>
      <c r="E108" s="30">
        <v>43572</v>
      </c>
      <c r="F108" s="30">
        <v>43545</v>
      </c>
      <c r="G108" s="11">
        <f t="shared" si="2"/>
        <v>-27</v>
      </c>
      <c r="H108" s="12">
        <f t="shared" si="3"/>
        <v>-642490.65</v>
      </c>
      <c r="I108" s="12"/>
      <c r="K108" s="4"/>
      <c r="L108" s="4"/>
    </row>
    <row r="109" spans="1:12" ht="15">
      <c r="A109" s="10">
        <v>105</v>
      </c>
      <c r="B109" s="24" t="s">
        <v>61</v>
      </c>
      <c r="C109" s="25" t="s">
        <v>69</v>
      </c>
      <c r="D109" s="28">
        <v>3053.13</v>
      </c>
      <c r="E109" s="30">
        <v>43572</v>
      </c>
      <c r="F109" s="30">
        <v>43549</v>
      </c>
      <c r="G109" s="11">
        <f t="shared" si="2"/>
        <v>-23</v>
      </c>
      <c r="H109" s="12">
        <f t="shared" si="3"/>
        <v>-70221.99</v>
      </c>
      <c r="I109" s="12"/>
      <c r="K109" s="4"/>
      <c r="L109" s="4"/>
    </row>
    <row r="110" spans="1:12" ht="15">
      <c r="A110" s="10">
        <v>104</v>
      </c>
      <c r="B110" s="24" t="s">
        <v>99</v>
      </c>
      <c r="C110" s="25" t="s">
        <v>193</v>
      </c>
      <c r="D110" s="28">
        <v>5574.69</v>
      </c>
      <c r="E110" s="30">
        <v>43575</v>
      </c>
      <c r="F110" s="30">
        <v>43549</v>
      </c>
      <c r="G110" s="11">
        <f t="shared" si="2"/>
        <v>-26</v>
      </c>
      <c r="H110" s="12">
        <f t="shared" si="3"/>
        <v>-144941.94</v>
      </c>
      <c r="I110" s="12"/>
      <c r="K110" s="4"/>
      <c r="L110" s="4"/>
    </row>
    <row r="111" spans="1:9" ht="15.75">
      <c r="A111" s="15" t="s">
        <v>8</v>
      </c>
      <c r="B111" s="15"/>
      <c r="C111" s="15"/>
      <c r="D111" s="16">
        <f>SUM(D5:D110)</f>
        <v>1599865.03</v>
      </c>
      <c r="E111" s="16"/>
      <c r="F111" s="16"/>
      <c r="G111" s="16"/>
      <c r="H111" s="16">
        <f>SUM(H5:H110)</f>
        <v>-29260683.59</v>
      </c>
      <c r="I111" s="20">
        <f>H111/D111</f>
        <v>-18.289470074860002</v>
      </c>
    </row>
  </sheetData>
  <sheetProtection/>
  <mergeCells count="6">
    <mergeCell ref="A1:I1"/>
    <mergeCell ref="A3:A4"/>
    <mergeCell ref="D3:D4"/>
    <mergeCell ref="E3:G3"/>
    <mergeCell ref="H3:H4"/>
    <mergeCell ref="I3:I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2019-04-09T14:13:32Z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0x010100FA55E90D50917041B3E92DDF65EFFD09</vt:lpwstr>
  </property>
</Properties>
</file>