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16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<sst xmlns="http://schemas.openxmlformats.org/spreadsheetml/2006/main" count="419" uniqueCount="220">
  <si>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</si>
  <si>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</si>
  <si>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</si>
  <si>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</si>
  <si>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</si>
  <si>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</si>
  <si>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</si>
  <si>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</si>
  <si>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</si>
  <si>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</si>
  <si>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</si>
  <si>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</si>
  <si>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</si>
  <si>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</si>
  <si>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</si>
  <si>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</si>
  <si>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1/PA</t>
  </si>
  <si>
    <t>NUMERO DI FATTURA</t>
  </si>
  <si>
    <t>INTESTAZIONE</t>
  </si>
  <si>
    <t>MATICMIND S.P.A.</t>
  </si>
  <si>
    <t>CNS CONSORZIO NAZIONALE SERVIZI SOCIETA' COOPERATIVA</t>
  </si>
  <si>
    <t>CAE S.P.A.</t>
  </si>
  <si>
    <t>H</t>
  </si>
  <si>
    <t>I</t>
  </si>
  <si>
    <t>DALLAGIOVANNA LUIGI S.R.L.</t>
  </si>
  <si>
    <t>KYOCERA DOCUMENT SOLUTIONS ITALIA S.P.A.</t>
  </si>
  <si>
    <t>ENGINEERING INGEGNERIA INFORMATICA S.P.A.</t>
  </si>
  <si>
    <t>GEO 3 S.R.L.</t>
  </si>
  <si>
    <t>LA MORDENTE SRL</t>
  </si>
  <si>
    <t>MONTANA VALLE DEL LAMONE SOCIETA' COOPERATIVA P.A.</t>
  </si>
  <si>
    <t>VODAFONE AUTOMOTIVE ITALIA S.P.A.</t>
  </si>
  <si>
    <t>F.LLI SAMBI S.N.C.</t>
  </si>
  <si>
    <t>FASTWEB SPA</t>
  </si>
  <si>
    <t>2/PA</t>
  </si>
  <si>
    <t>TOTI STEFANO - DITTA INDIVIDUALE</t>
  </si>
  <si>
    <t>REZOAGLI PAOLO</t>
  </si>
  <si>
    <t>FRIULANAGAS S.P.A.</t>
  </si>
  <si>
    <t>BERNARDI SERGIO S.R.L.</t>
  </si>
  <si>
    <t>FP/5</t>
  </si>
  <si>
    <t>SUBSOIL SRL UNIPERSONALE</t>
  </si>
  <si>
    <t>OBERTI S.R.L.</t>
  </si>
  <si>
    <t>CONSORZIO CON.CO.S. SOCIETA' COOPERATIVA</t>
  </si>
  <si>
    <t>FT SRL</t>
  </si>
  <si>
    <t>LA TIZZANESE S.R.L.</t>
  </si>
  <si>
    <t>SISTERS S.R.L.</t>
  </si>
  <si>
    <t>COGNI S.P.A.</t>
  </si>
  <si>
    <t>CO.M.I.S.A. S.R.L.</t>
  </si>
  <si>
    <t>IDROVIE SRL</t>
  </si>
  <si>
    <t>S.E.M. SRL</t>
  </si>
  <si>
    <t>BEGANI ANSELMO SRL</t>
  </si>
  <si>
    <t>6/11</t>
  </si>
  <si>
    <t>EDIL SECCHIO SNC DI COLI ERIO E DINO</t>
  </si>
  <si>
    <t>ORGANIZZAZIONE TECNICI RIUNITI SRL</t>
  </si>
  <si>
    <t>BUSINESS INTEGRATION PARTNERS SPA</t>
  </si>
  <si>
    <t>CONSORZIO TRASPORTI RIVIERA S.P.A.</t>
  </si>
  <si>
    <t>ALMA MATER STUDIORUM - UNIVERSITA' DI BO - DIP. DI SCIENZE BIOLOGICHE, GEOLOGICHE E AMBIENTALI -BIGEA</t>
  </si>
  <si>
    <t>SCAIOLI SNC DI SCAIOLI ROBERTO E FILIPPO</t>
  </si>
  <si>
    <t>POCOL LUCIAN MIREL</t>
  </si>
  <si>
    <t>IMPRESA GABELLI SRL</t>
  </si>
  <si>
    <t>BRAINS SRL</t>
  </si>
  <si>
    <t>TOVOLI PRIMO SRL</t>
  </si>
  <si>
    <t>MAGGIOLI SPA</t>
  </si>
  <si>
    <t>IMPIANTI ELETTRICI CHECCHI DI CLAUDIO E FAUSTO CHECCHI SNC</t>
  </si>
  <si>
    <t>M.M.T. S.R.L. MACCHINE MOVIMENTO TERRA</t>
  </si>
  <si>
    <t>STRADEDIL SRL</t>
  </si>
  <si>
    <t>CONSORZIO CORMA</t>
  </si>
  <si>
    <t>DNA SERVIZI INFORMATICI SRL</t>
  </si>
  <si>
    <t>MODENA PARCHEGGI SPA</t>
  </si>
  <si>
    <t>MOSCHELLA SEDUTE SRL</t>
  </si>
  <si>
    <t>COR.EL S.R.L.</t>
  </si>
  <si>
    <t>IMPRESA BIGUZZI S.R.L.</t>
  </si>
  <si>
    <t>GALLERINI PIERGIORGIO</t>
  </si>
  <si>
    <t>BARACCANI - SOCIETA' IN NOME COLLETTIVO DI BARACCANI GIORGIO &amp; C.</t>
  </si>
  <si>
    <t>TAZZIOLI E MAGNANI SRLCOSTRUZIONI EDILI E STRADALI</t>
  </si>
  <si>
    <t>INDICE DI TEMPESTIVITA' DEI PAGAMENTI 1° TRIMESTRE 2020</t>
  </si>
  <si>
    <t>5/P</t>
  </si>
  <si>
    <t>2019   154/Z</t>
  </si>
  <si>
    <t>11/0005175</t>
  </si>
  <si>
    <t>11/0005174</t>
  </si>
  <si>
    <t>327/001</t>
  </si>
  <si>
    <t>P2D/190203</t>
  </si>
  <si>
    <t>FV-19S-188</t>
  </si>
  <si>
    <t>20E</t>
  </si>
  <si>
    <t>2019/057</t>
  </si>
  <si>
    <t>6/PA</t>
  </si>
  <si>
    <t>19-10-101218</t>
  </si>
  <si>
    <t>70/03</t>
  </si>
  <si>
    <t>1/1865</t>
  </si>
  <si>
    <t>46 PS</t>
  </si>
  <si>
    <t>203/2019/FEC</t>
  </si>
  <si>
    <t>P00095</t>
  </si>
  <si>
    <t>58/10</t>
  </si>
  <si>
    <t>206/1</t>
  </si>
  <si>
    <t>20V1100010</t>
  </si>
  <si>
    <t>20V1100004</t>
  </si>
  <si>
    <t>20V1100003</t>
  </si>
  <si>
    <t>20V1100005</t>
  </si>
  <si>
    <t>20V1100006</t>
  </si>
  <si>
    <t>PDE/190800</t>
  </si>
  <si>
    <t>P2E/190151</t>
  </si>
  <si>
    <t>P2E/190150</t>
  </si>
  <si>
    <t>PDE/190799</t>
  </si>
  <si>
    <t>677/A</t>
  </si>
  <si>
    <t>301/2019/004</t>
  </si>
  <si>
    <t>7A</t>
  </si>
  <si>
    <t>5/02</t>
  </si>
  <si>
    <t>6/02</t>
  </si>
  <si>
    <t>FV-20S-022</t>
  </si>
  <si>
    <t>3 PS</t>
  </si>
  <si>
    <t>1/11/5</t>
  </si>
  <si>
    <t>000004/91</t>
  </si>
  <si>
    <t>1PA</t>
  </si>
  <si>
    <t>2020.FD9.01</t>
  </si>
  <si>
    <t>20FXML-000004</t>
  </si>
  <si>
    <t>3/02</t>
  </si>
  <si>
    <t>13/001</t>
  </si>
  <si>
    <t>000006/91</t>
  </si>
  <si>
    <t>V2/012210</t>
  </si>
  <si>
    <t>FPA 2/20</t>
  </si>
  <si>
    <t>000001/92</t>
  </si>
  <si>
    <t>7/pa</t>
  </si>
  <si>
    <t>3PA</t>
  </si>
  <si>
    <t>4/PA</t>
  </si>
  <si>
    <t>7/001</t>
  </si>
  <si>
    <t>3E</t>
  </si>
  <si>
    <t>41286 /E</t>
  </si>
  <si>
    <t>19027 /E</t>
  </si>
  <si>
    <t>3E/2020</t>
  </si>
  <si>
    <t>000014/91</t>
  </si>
  <si>
    <t>20V1100057</t>
  </si>
  <si>
    <t>000002/PA</t>
  </si>
  <si>
    <t>34/2020/M</t>
  </si>
  <si>
    <t>FATTPA 2_20</t>
  </si>
  <si>
    <t>24/PA</t>
  </si>
  <si>
    <t>FPA13/2020</t>
  </si>
  <si>
    <t>FATTPA 10_20</t>
  </si>
  <si>
    <t>FPA 1/20</t>
  </si>
  <si>
    <t>19/FE</t>
  </si>
  <si>
    <t>FATTPA 3_20</t>
  </si>
  <si>
    <t>20V1100090</t>
  </si>
  <si>
    <t>P2D/200017</t>
  </si>
  <si>
    <t>P2D/200016</t>
  </si>
  <si>
    <t>P2D/200014</t>
  </si>
  <si>
    <t>P2D/200018</t>
  </si>
  <si>
    <t>20V1100088</t>
  </si>
  <si>
    <t>20V1100089</t>
  </si>
  <si>
    <t>P2D/200020</t>
  </si>
  <si>
    <t>P2D/200015</t>
  </si>
  <si>
    <t>P2E/200017</t>
  </si>
  <si>
    <t>P2E/200021</t>
  </si>
  <si>
    <t>P2E/200023</t>
  </si>
  <si>
    <t>P2D/200021</t>
  </si>
  <si>
    <t>P2E/200019</t>
  </si>
  <si>
    <t>P2E/200020</t>
  </si>
  <si>
    <t>P2E/200022</t>
  </si>
  <si>
    <t>P2E/200018</t>
  </si>
  <si>
    <t>P2E/200024</t>
  </si>
  <si>
    <t>P2D/200019</t>
  </si>
  <si>
    <t>P2D/200013</t>
  </si>
  <si>
    <t>P2I/200008</t>
  </si>
  <si>
    <t>20V1100092</t>
  </si>
  <si>
    <t>000002/92</t>
  </si>
  <si>
    <t>VE0P9-16</t>
  </si>
  <si>
    <t>13/E</t>
  </si>
  <si>
    <t>PA20-0003</t>
  </si>
  <si>
    <t>10PA</t>
  </si>
  <si>
    <t>1/11/13</t>
  </si>
  <si>
    <t>2/3</t>
  </si>
  <si>
    <t>VA-2566</t>
  </si>
  <si>
    <t>11/0001031</t>
  </si>
  <si>
    <t>11/0001032</t>
  </si>
  <si>
    <t>PA20-0080</t>
  </si>
  <si>
    <t>MM20FPA00097</t>
  </si>
  <si>
    <t>4/01</t>
  </si>
  <si>
    <t>SICURECO.COM S.R.L.</t>
  </si>
  <si>
    <t>ITA S.r.l.</t>
  </si>
  <si>
    <t>CAVE DUE TORRI S.R.L.</t>
  </si>
  <si>
    <t>MIDA S.A.S. DI MINGARINID S.R.L. UNIPERSONALE E C.</t>
  </si>
  <si>
    <t>ADVANCED SLOPE ENGINEERING S.R.L. (ACRONIMO ASE S.R.L.)</t>
  </si>
  <si>
    <t>COM MODENA SRL</t>
  </si>
  <si>
    <t>FA.TO.M. SRL</t>
  </si>
  <si>
    <t>FORNASINI MAURO</t>
  </si>
  <si>
    <t>GIOVETTI CAV. EMILIO SRL</t>
  </si>
  <si>
    <t>2 S.I. SOFTWARE E SERVIZI PER L'INGEGNERIA S.R.L.</t>
  </si>
  <si>
    <t>GARAGE MAMBELLI DI MAMBELLI VALTER &amp; C - SNC</t>
  </si>
  <si>
    <t>HARPACEAS SRL</t>
  </si>
  <si>
    <t>MASSONI P. M. S.R.L.</t>
  </si>
  <si>
    <t>CARTOIDEE DI CULTRARO VASTA GIUSEPPE SALVATORE</t>
  </si>
  <si>
    <t>PIACENTINI COSTRUZIONI SPA *IN FALLIMENTO IN DATA 18/10/2019 E PER ESSA IL CURATORE FALLIMENTARE AUGUSTO CASTELFRANCO</t>
  </si>
  <si>
    <t>TROTEC INTERNATIONAL GMBH &amp; C. S.A.S.</t>
  </si>
  <si>
    <t>PROMO P.A. FONDAZIONE</t>
  </si>
  <si>
    <t>GECOSISTEMA SRL</t>
  </si>
  <si>
    <t>ZANGHERI &amp; BOSCHETTI S.N.C.</t>
  </si>
  <si>
    <t>TECNO OFFICE S.N.C. - DI REGNO DANIELE &amp; C.</t>
  </si>
  <si>
    <t>C.F.C. CONSORZIO FRA COSTRUTTORI SOCIETA'COOPERATIVA</t>
  </si>
  <si>
    <t>WOLTERS KLUWER ITALIA S.R.L.</t>
  </si>
  <si>
    <t>ERREBIAN S.P.A.</t>
  </si>
  <si>
    <t>FINOTTI ALBERTO SRL</t>
  </si>
  <si>
    <t>GEOM. FABIO ALBERANI</t>
  </si>
  <si>
    <t>ASSOCIAZIONE NAZIONALE INGEGNERI MINERARI - IN SIGLA ANIM</t>
  </si>
  <si>
    <t>GEMMI PAOLA</t>
  </si>
  <si>
    <t>BLOOMFLEET SRL</t>
  </si>
  <si>
    <t>UNIMATIC DI ARDUINI ANDREA E C. SNC</t>
  </si>
  <si>
    <t>GRANULATI DONNINI SPA</t>
  </si>
  <si>
    <t>VIVAI MIRCO BONFATTI</t>
  </si>
  <si>
    <t>CGX COSTRUZIONI GENERALI XODO SRL</t>
  </si>
  <si>
    <t>SEMENDA S.R.L.</t>
  </si>
  <si>
    <t>SOEG DI PIPIANO ROSARIO</t>
  </si>
  <si>
    <t>GEOSERVICE S.A.S DI FABRIZIO GIROTTO &amp; C.</t>
  </si>
  <si>
    <t>PESARESI GIUSEPPE S.P.A.</t>
  </si>
  <si>
    <t>TOP SECRET VIGILANZA S.R.L.</t>
  </si>
  <si>
    <t>TOPCON POSITIONING ITALY SRL</t>
  </si>
  <si>
    <t>PAREDES ITALIA SPA</t>
  </si>
  <si>
    <t>DE STEFANI ALESSANDRO S.R.L.</t>
  </si>
  <si>
    <t>BORD S.R.L.</t>
  </si>
  <si>
    <t>27/20PA</t>
  </si>
  <si>
    <t>E-DISTRIBUZIONE SPA</t>
  </si>
  <si>
    <t>UFFICIO</t>
  </si>
  <si>
    <t>EYMGY4</t>
  </si>
  <si>
    <t>UFDUC1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</si>
</sst>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mmm/yyyy"/>
    <numFmt numFmtId="176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>
      <alignment horizontal="center"/>
    </xf>
    <xf numFmtId="49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3" xfId="45" applyFont="1" applyFill="1" applyBorder="1" applyAlignment="1">
      <alignment/>
    </xf>
    <xf numFmtId="14" fontId="0" fillId="0" borderId="10" xfId="48" applyNumberFormat="1" applyFill="1" applyBorder="1" applyAlignment="1">
      <alignment horizontal="right" vertical="top"/>
      <protection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12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0" xfId="0" applyFill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PageLayoutView="0" workbookViewId="0" topLeftCell="E1">
      <selection activeCell="F4" sqref="A4:IV4"/>
    </sheetView>
  </sheetViews>
  <sheetFormatPr defaultColWidth="18.8515625" defaultRowHeight="12.75"/>
  <cols>
    <col min="1" max="1" width="9.57421875" style="1" bestFit="1" customWidth="1"/>
    <col min="2" max="2" width="9.57421875" style="1" customWidth="1"/>
    <col min="3" max="3" width="17.57421875" style="1" bestFit="1" customWidth="1"/>
    <col min="4" max="4" width="84.57421875" style="1" bestFit="1" customWidth="1"/>
    <col min="5" max="5" width="12.7109375" style="2" bestFit="1" customWidth="1"/>
    <col min="6" max="6" width="16.57421875" style="13" bestFit="1" customWidth="1"/>
    <col min="7" max="7" width="20.57421875" style="13" bestFit="1" customWidth="1"/>
    <col min="8" max="8" width="12.140625" style="3" bestFit="1" customWidth="1"/>
    <col min="9" max="9" width="18.421875" style="2" bestFit="1" customWidth="1"/>
    <col min="10" max="10" width="19.7109375" style="2" bestFit="1" customWidth="1"/>
    <col min="11" max="16384" width="18.8515625" style="4" customWidth="1"/>
  </cols>
  <sheetData>
    <row r="1" spans="1:10" ht="12.75">
      <c r="A1" s="33" t="s">
        <v>74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2.75">
      <c r="A2" s="14" t="s">
        <v>9</v>
      </c>
      <c r="B2" s="14"/>
      <c r="C2" s="17" t="s">
        <v>10</v>
      </c>
      <c r="D2" s="16" t="s">
        <v>0</v>
      </c>
      <c r="E2" s="16" t="s">
        <v>11</v>
      </c>
      <c r="F2" s="18" t="s">
        <v>12</v>
      </c>
      <c r="G2" s="17" t="s">
        <v>13</v>
      </c>
      <c r="H2" s="17" t="s">
        <v>14</v>
      </c>
      <c r="I2" s="17" t="s">
        <v>22</v>
      </c>
      <c r="J2" s="22" t="s">
        <v>23</v>
      </c>
    </row>
    <row r="3" spans="1:10" ht="12.75">
      <c r="A3" s="36" t="s">
        <v>1</v>
      </c>
      <c r="B3" s="20"/>
      <c r="C3" s="20"/>
      <c r="D3" s="20"/>
      <c r="E3" s="36" t="s">
        <v>2</v>
      </c>
      <c r="F3" s="38" t="s">
        <v>15</v>
      </c>
      <c r="G3" s="39"/>
      <c r="H3" s="40"/>
      <c r="I3" s="36" t="s">
        <v>5</v>
      </c>
      <c r="J3" s="36" t="s">
        <v>7</v>
      </c>
    </row>
    <row r="4" spans="1:10" s="6" customFormat="1" ht="52.5">
      <c r="A4" s="37"/>
      <c r="B4" s="21" t="s">
        <v>217</v>
      </c>
      <c r="C4" s="21" t="s">
        <v>17</v>
      </c>
      <c r="D4" s="21" t="s">
        <v>18</v>
      </c>
      <c r="E4" s="37"/>
      <c r="F4" s="7" t="s">
        <v>3</v>
      </c>
      <c r="G4" s="7" t="s">
        <v>4</v>
      </c>
      <c r="H4" s="8" t="s">
        <v>6</v>
      </c>
      <c r="I4" s="37"/>
      <c r="J4" s="37"/>
    </row>
    <row r="5" spans="1:10" ht="12.75">
      <c r="A5" s="9">
        <v>1</v>
      </c>
      <c r="B5" s="23" t="s">
        <v>218</v>
      </c>
      <c r="C5" s="32" t="s">
        <v>75</v>
      </c>
      <c r="D5" s="23" t="s">
        <v>176</v>
      </c>
      <c r="E5" s="24">
        <v>28886.71</v>
      </c>
      <c r="F5" s="25">
        <v>43845</v>
      </c>
      <c r="G5" s="25">
        <v>43845</v>
      </c>
      <c r="H5" s="10">
        <f>G5-F5</f>
        <v>0</v>
      </c>
      <c r="I5" s="11">
        <f>H5*E5</f>
        <v>0</v>
      </c>
      <c r="J5" s="11"/>
    </row>
    <row r="6" spans="1:10" ht="12.75">
      <c r="A6" s="9">
        <v>2</v>
      </c>
      <c r="B6" s="23" t="s">
        <v>218</v>
      </c>
      <c r="C6" s="32" t="s">
        <v>76</v>
      </c>
      <c r="D6" s="23" t="s">
        <v>177</v>
      </c>
      <c r="E6" s="24">
        <v>1539</v>
      </c>
      <c r="F6" s="25">
        <v>43840</v>
      </c>
      <c r="G6" s="25">
        <v>43840</v>
      </c>
      <c r="H6" s="10">
        <f aca="true" t="shared" si="0" ref="H6:H71">G6-F6</f>
        <v>0</v>
      </c>
      <c r="I6" s="11">
        <f aca="true" t="shared" si="1" ref="I6:I71">H6*E6</f>
        <v>0</v>
      </c>
      <c r="J6" s="11"/>
    </row>
    <row r="7" spans="1:10" ht="12.75">
      <c r="A7" s="9">
        <v>3</v>
      </c>
      <c r="B7" s="23" t="s">
        <v>218</v>
      </c>
      <c r="C7" s="32" t="s">
        <v>77</v>
      </c>
      <c r="D7" s="23" t="s">
        <v>20</v>
      </c>
      <c r="E7" s="24">
        <v>270.59</v>
      </c>
      <c r="F7" s="25">
        <v>43841</v>
      </c>
      <c r="G7" s="25">
        <v>43840</v>
      </c>
      <c r="H7" s="10">
        <f t="shared" si="0"/>
        <v>-1</v>
      </c>
      <c r="I7" s="11">
        <f>H7*E7</f>
        <v>-270.59</v>
      </c>
      <c r="J7" s="11"/>
    </row>
    <row r="8" spans="1:10" ht="12.75">
      <c r="A8" s="9">
        <v>4</v>
      </c>
      <c r="B8" s="23" t="s">
        <v>218</v>
      </c>
      <c r="C8" s="32" t="s">
        <v>78</v>
      </c>
      <c r="D8" s="23" t="s">
        <v>20</v>
      </c>
      <c r="E8" s="24">
        <v>203.49</v>
      </c>
      <c r="F8" s="25">
        <v>43841</v>
      </c>
      <c r="G8" s="25">
        <v>43840</v>
      </c>
      <c r="H8" s="10">
        <f>G8-F8</f>
        <v>-1</v>
      </c>
      <c r="I8" s="11">
        <f>H8*E8</f>
        <v>-203.49</v>
      </c>
      <c r="J8" s="11"/>
    </row>
    <row r="9" spans="1:10" ht="12.75">
      <c r="A9" s="9">
        <v>5</v>
      </c>
      <c r="B9" s="23" t="s">
        <v>218</v>
      </c>
      <c r="C9" s="32">
        <v>2800012090</v>
      </c>
      <c r="D9" s="23" t="s">
        <v>32</v>
      </c>
      <c r="E9" s="24">
        <v>11897.98</v>
      </c>
      <c r="F9" s="25">
        <v>43841</v>
      </c>
      <c r="G9" s="25">
        <v>43840</v>
      </c>
      <c r="H9" s="10">
        <f>G9-F9</f>
        <v>-1</v>
      </c>
      <c r="I9" s="11">
        <f>H9*E9</f>
        <v>-11897.98</v>
      </c>
      <c r="J9" s="11"/>
    </row>
    <row r="10" spans="1:10" ht="12" customHeight="1">
      <c r="A10" s="9">
        <v>6</v>
      </c>
      <c r="B10" s="23" t="s">
        <v>218</v>
      </c>
      <c r="C10" s="32" t="s">
        <v>79</v>
      </c>
      <c r="D10" s="23" t="s">
        <v>66</v>
      </c>
      <c r="E10" s="24">
        <v>550</v>
      </c>
      <c r="F10" s="25">
        <v>43841</v>
      </c>
      <c r="G10" s="25">
        <v>43840</v>
      </c>
      <c r="H10" s="10">
        <f t="shared" si="0"/>
        <v>-1</v>
      </c>
      <c r="I10" s="11">
        <f t="shared" si="1"/>
        <v>-550</v>
      </c>
      <c r="J10" s="11"/>
    </row>
    <row r="11" spans="1:10" ht="12.75">
      <c r="A11" s="9">
        <v>7</v>
      </c>
      <c r="B11" s="23" t="s">
        <v>218</v>
      </c>
      <c r="C11" s="32">
        <v>154</v>
      </c>
      <c r="D11" s="23" t="s">
        <v>73</v>
      </c>
      <c r="E11" s="24">
        <v>108278</v>
      </c>
      <c r="F11" s="25">
        <v>43842</v>
      </c>
      <c r="G11" s="25">
        <v>43850</v>
      </c>
      <c r="H11" s="10">
        <f t="shared" si="0"/>
        <v>8</v>
      </c>
      <c r="I11" s="11">
        <f t="shared" si="1"/>
        <v>866224</v>
      </c>
      <c r="J11" s="11"/>
    </row>
    <row r="12" spans="1:10" ht="12.75">
      <c r="A12" s="9">
        <v>8</v>
      </c>
      <c r="B12" s="23" t="s">
        <v>218</v>
      </c>
      <c r="C12" s="32" t="s">
        <v>80</v>
      </c>
      <c r="D12" s="23" t="s">
        <v>69</v>
      </c>
      <c r="E12" s="24">
        <v>35.5</v>
      </c>
      <c r="F12" s="25">
        <v>43848</v>
      </c>
      <c r="G12" s="25">
        <v>43843</v>
      </c>
      <c r="H12" s="10">
        <f t="shared" si="0"/>
        <v>-5</v>
      </c>
      <c r="I12" s="11">
        <f t="shared" si="1"/>
        <v>-177.5</v>
      </c>
      <c r="J12" s="11"/>
    </row>
    <row r="13" spans="1:10" ht="12.75">
      <c r="A13" s="9">
        <v>9</v>
      </c>
      <c r="B13" s="23" t="s">
        <v>218</v>
      </c>
      <c r="C13" s="32" t="s">
        <v>81</v>
      </c>
      <c r="D13" s="23" t="s">
        <v>21</v>
      </c>
      <c r="E13" s="24">
        <v>26000</v>
      </c>
      <c r="F13" s="25">
        <v>43846</v>
      </c>
      <c r="G13" s="25">
        <v>43847</v>
      </c>
      <c r="H13" s="10">
        <f t="shared" si="0"/>
        <v>1</v>
      </c>
      <c r="I13" s="11">
        <f t="shared" si="1"/>
        <v>26000</v>
      </c>
      <c r="J13" s="11"/>
    </row>
    <row r="14" spans="1:10" s="5" customFormat="1" ht="12.75">
      <c r="A14" s="9">
        <v>10</v>
      </c>
      <c r="B14" s="23" t="s">
        <v>218</v>
      </c>
      <c r="C14" s="32" t="s">
        <v>82</v>
      </c>
      <c r="D14" s="23" t="s">
        <v>39</v>
      </c>
      <c r="E14" s="24">
        <v>12117.34</v>
      </c>
      <c r="F14" s="25">
        <v>43846</v>
      </c>
      <c r="G14" s="25">
        <v>43864</v>
      </c>
      <c r="H14" s="10">
        <f t="shared" si="0"/>
        <v>18</v>
      </c>
      <c r="I14" s="11">
        <f t="shared" si="1"/>
        <v>218112.12</v>
      </c>
      <c r="J14" s="12"/>
    </row>
    <row r="15" spans="1:10" ht="12.75">
      <c r="A15" s="9">
        <v>11</v>
      </c>
      <c r="B15" s="23" t="s">
        <v>218</v>
      </c>
      <c r="C15" s="32" t="s">
        <v>83</v>
      </c>
      <c r="D15" s="23" t="s">
        <v>47</v>
      </c>
      <c r="E15" s="24">
        <v>101.1</v>
      </c>
      <c r="F15" s="25">
        <v>43846</v>
      </c>
      <c r="G15" s="25">
        <v>43852</v>
      </c>
      <c r="H15" s="10">
        <f t="shared" si="0"/>
        <v>6</v>
      </c>
      <c r="I15" s="11">
        <f t="shared" si="1"/>
        <v>606.5999999999999</v>
      </c>
      <c r="J15" s="11"/>
    </row>
    <row r="16" spans="1:10" ht="12.75">
      <c r="A16" s="9">
        <v>12</v>
      </c>
      <c r="B16" s="23" t="s">
        <v>218</v>
      </c>
      <c r="C16" s="32" t="s">
        <v>84</v>
      </c>
      <c r="D16" s="23" t="s">
        <v>178</v>
      </c>
      <c r="E16" s="24">
        <v>19416.74</v>
      </c>
      <c r="F16" s="25">
        <v>43847</v>
      </c>
      <c r="G16" s="25">
        <v>43858</v>
      </c>
      <c r="H16" s="10">
        <f t="shared" si="0"/>
        <v>11</v>
      </c>
      <c r="I16" s="11">
        <f t="shared" si="1"/>
        <v>213584.14</v>
      </c>
      <c r="J16" s="11"/>
    </row>
    <row r="17" spans="1:10" ht="12.75">
      <c r="A17" s="9">
        <v>13</v>
      </c>
      <c r="B17" s="23" t="s">
        <v>218</v>
      </c>
      <c r="C17" s="32" t="s">
        <v>85</v>
      </c>
      <c r="D17" s="23" t="s">
        <v>44</v>
      </c>
      <c r="E17" s="24">
        <v>5210</v>
      </c>
      <c r="F17" s="25">
        <v>43847</v>
      </c>
      <c r="G17" s="25">
        <v>43845</v>
      </c>
      <c r="H17" s="10">
        <f t="shared" si="0"/>
        <v>-2</v>
      </c>
      <c r="I17" s="11">
        <f t="shared" si="1"/>
        <v>-10420</v>
      </c>
      <c r="J17" s="11"/>
    </row>
    <row r="18" spans="1:10" ht="12.75">
      <c r="A18" s="9">
        <v>14</v>
      </c>
      <c r="B18" s="23" t="s">
        <v>218</v>
      </c>
      <c r="C18" s="32">
        <v>421</v>
      </c>
      <c r="D18" s="23" t="s">
        <v>179</v>
      </c>
      <c r="E18" s="24">
        <v>3688</v>
      </c>
      <c r="F18" s="25">
        <v>43847</v>
      </c>
      <c r="G18" s="25">
        <v>43840</v>
      </c>
      <c r="H18" s="10">
        <f t="shared" si="0"/>
        <v>-7</v>
      </c>
      <c r="I18" s="11">
        <f t="shared" si="1"/>
        <v>-25816</v>
      </c>
      <c r="J18" s="11"/>
    </row>
    <row r="19" spans="1:10" ht="12.75">
      <c r="A19" s="9">
        <v>15</v>
      </c>
      <c r="B19" s="23" t="s">
        <v>218</v>
      </c>
      <c r="C19" s="32">
        <v>512</v>
      </c>
      <c r="D19" s="23" t="s">
        <v>52</v>
      </c>
      <c r="E19" s="24">
        <v>6930</v>
      </c>
      <c r="F19" s="25">
        <v>43848</v>
      </c>
      <c r="G19" s="25">
        <v>43847</v>
      </c>
      <c r="H19" s="10">
        <f t="shared" si="0"/>
        <v>-1</v>
      </c>
      <c r="I19" s="11">
        <f t="shared" si="1"/>
        <v>-6930</v>
      </c>
      <c r="J19" s="11"/>
    </row>
    <row r="20" spans="1:10" ht="12.75">
      <c r="A20" s="9">
        <v>16</v>
      </c>
      <c r="B20" s="23" t="s">
        <v>218</v>
      </c>
      <c r="C20" s="32">
        <v>1958</v>
      </c>
      <c r="D20" s="23" t="s">
        <v>68</v>
      </c>
      <c r="E20" s="24">
        <v>1480.9</v>
      </c>
      <c r="F20" s="25">
        <v>43852</v>
      </c>
      <c r="G20" s="25">
        <v>43845</v>
      </c>
      <c r="H20" s="10">
        <f t="shared" si="0"/>
        <v>-7</v>
      </c>
      <c r="I20" s="11">
        <f t="shared" si="1"/>
        <v>-10366.300000000001</v>
      </c>
      <c r="J20" s="11"/>
    </row>
    <row r="21" spans="1:10" ht="12.75">
      <c r="A21" s="9">
        <v>17</v>
      </c>
      <c r="B21" s="23" t="s">
        <v>218</v>
      </c>
      <c r="C21" s="32">
        <v>2153694</v>
      </c>
      <c r="D21" s="23" t="s">
        <v>61</v>
      </c>
      <c r="E21" s="24">
        <v>147.12</v>
      </c>
      <c r="F21" s="25">
        <v>43850</v>
      </c>
      <c r="G21" s="25">
        <v>43845</v>
      </c>
      <c r="H21" s="10">
        <f t="shared" si="0"/>
        <v>-5</v>
      </c>
      <c r="I21" s="11">
        <f t="shared" si="1"/>
        <v>-735.6</v>
      </c>
      <c r="J21" s="11"/>
    </row>
    <row r="22" spans="1:10" ht="12.75">
      <c r="A22" s="9">
        <v>18</v>
      </c>
      <c r="B22" s="23" t="s">
        <v>218</v>
      </c>
      <c r="C22" s="32" t="s">
        <v>86</v>
      </c>
      <c r="D22" s="23" t="s">
        <v>29</v>
      </c>
      <c r="E22" s="24">
        <v>13015.4</v>
      </c>
      <c r="F22" s="25">
        <v>43852</v>
      </c>
      <c r="G22" s="25">
        <v>43845</v>
      </c>
      <c r="H22" s="10">
        <f t="shared" si="0"/>
        <v>-7</v>
      </c>
      <c r="I22" s="11">
        <f t="shared" si="1"/>
        <v>-91107.8</v>
      </c>
      <c r="J22" s="11"/>
    </row>
    <row r="23" spans="1:10" ht="12.75">
      <c r="A23" s="9">
        <v>19</v>
      </c>
      <c r="B23" s="23" t="s">
        <v>218</v>
      </c>
      <c r="C23" s="32">
        <v>178</v>
      </c>
      <c r="D23" s="23" t="s">
        <v>180</v>
      </c>
      <c r="E23" s="24">
        <v>2940</v>
      </c>
      <c r="F23" s="25">
        <v>43852</v>
      </c>
      <c r="G23" s="25">
        <v>43852</v>
      </c>
      <c r="H23" s="10">
        <f t="shared" si="0"/>
        <v>0</v>
      </c>
      <c r="I23" s="11">
        <f t="shared" si="1"/>
        <v>0</v>
      </c>
      <c r="J23" s="11"/>
    </row>
    <row r="24" spans="1:10" ht="14.25" customHeight="1">
      <c r="A24" s="9">
        <v>20</v>
      </c>
      <c r="B24" s="23" t="s">
        <v>218</v>
      </c>
      <c r="C24" s="32" t="s">
        <v>87</v>
      </c>
      <c r="D24" s="23" t="s">
        <v>181</v>
      </c>
      <c r="E24" s="24">
        <v>4213.55</v>
      </c>
      <c r="F24" s="25">
        <v>43847</v>
      </c>
      <c r="G24" s="25">
        <v>43845</v>
      </c>
      <c r="H24" s="10">
        <f t="shared" si="0"/>
        <v>-2</v>
      </c>
      <c r="I24" s="12">
        <f t="shared" si="1"/>
        <v>-8427.1</v>
      </c>
      <c r="J24" s="11"/>
    </row>
    <row r="25" spans="1:10" ht="12.75">
      <c r="A25" s="9">
        <v>21</v>
      </c>
      <c r="B25" s="23" t="s">
        <v>218</v>
      </c>
      <c r="C25" s="32" t="s">
        <v>88</v>
      </c>
      <c r="D25" s="23" t="s">
        <v>182</v>
      </c>
      <c r="E25" s="24">
        <v>81898.19</v>
      </c>
      <c r="F25" s="25">
        <v>43859</v>
      </c>
      <c r="G25" s="25">
        <v>43847</v>
      </c>
      <c r="H25" s="10">
        <f t="shared" si="0"/>
        <v>-12</v>
      </c>
      <c r="I25" s="12">
        <f t="shared" si="1"/>
        <v>-982778.28</v>
      </c>
      <c r="J25" s="11"/>
    </row>
    <row r="26" spans="1:10" ht="12.75">
      <c r="A26" s="9">
        <v>22</v>
      </c>
      <c r="B26" s="23" t="s">
        <v>218</v>
      </c>
      <c r="C26" s="32">
        <v>2071</v>
      </c>
      <c r="D26" s="23" t="s">
        <v>183</v>
      </c>
      <c r="E26" s="24">
        <v>907.44</v>
      </c>
      <c r="F26" s="25">
        <v>43860</v>
      </c>
      <c r="G26" s="25">
        <v>43843</v>
      </c>
      <c r="H26" s="10">
        <f t="shared" si="0"/>
        <v>-17</v>
      </c>
      <c r="I26" s="11">
        <f t="shared" si="1"/>
        <v>-15426.480000000001</v>
      </c>
      <c r="J26" s="11"/>
    </row>
    <row r="27" spans="1:10" ht="12.75">
      <c r="A27" s="9">
        <v>23</v>
      </c>
      <c r="B27" s="23" t="s">
        <v>218</v>
      </c>
      <c r="C27" s="32">
        <v>414</v>
      </c>
      <c r="D27" s="23" t="s">
        <v>184</v>
      </c>
      <c r="E27" s="24">
        <v>2985</v>
      </c>
      <c r="F27" s="25">
        <v>43860</v>
      </c>
      <c r="G27" s="25">
        <v>43847</v>
      </c>
      <c r="H27" s="10">
        <f t="shared" si="0"/>
        <v>-13</v>
      </c>
      <c r="I27" s="11">
        <f t="shared" si="1"/>
        <v>-38805</v>
      </c>
      <c r="J27" s="11"/>
    </row>
    <row r="28" spans="1:10" ht="12.75">
      <c r="A28" s="9">
        <v>24</v>
      </c>
      <c r="B28" s="23" t="s">
        <v>218</v>
      </c>
      <c r="C28" s="32" t="s">
        <v>89</v>
      </c>
      <c r="D28" s="23" t="s">
        <v>59</v>
      </c>
      <c r="E28" s="24">
        <v>10237.55</v>
      </c>
      <c r="F28" s="25">
        <v>43869</v>
      </c>
      <c r="G28" s="25">
        <v>43850</v>
      </c>
      <c r="H28" s="10">
        <f t="shared" si="0"/>
        <v>-19</v>
      </c>
      <c r="I28" s="11">
        <f t="shared" si="1"/>
        <v>-194513.44999999998</v>
      </c>
      <c r="J28" s="11"/>
    </row>
    <row r="29" spans="1:10" ht="12.75">
      <c r="A29" s="9">
        <v>25</v>
      </c>
      <c r="B29" s="23" t="s">
        <v>218</v>
      </c>
      <c r="C29" s="32">
        <v>1010588825</v>
      </c>
      <c r="D29" s="23" t="s">
        <v>25</v>
      </c>
      <c r="E29" s="24">
        <v>2720.95</v>
      </c>
      <c r="F29" s="25">
        <v>43861</v>
      </c>
      <c r="G29" s="25">
        <v>43847</v>
      </c>
      <c r="H29" s="10">
        <f t="shared" si="0"/>
        <v>-14</v>
      </c>
      <c r="I29" s="11">
        <f t="shared" si="1"/>
        <v>-38093.299999999996</v>
      </c>
      <c r="J29" s="11"/>
    </row>
    <row r="30" spans="1:10" ht="12.75">
      <c r="A30" s="9">
        <v>26</v>
      </c>
      <c r="B30" s="23" t="s">
        <v>218</v>
      </c>
      <c r="C30" s="32">
        <v>1</v>
      </c>
      <c r="D30" s="23" t="s">
        <v>62</v>
      </c>
      <c r="E30" s="24">
        <v>23940.32</v>
      </c>
      <c r="F30" s="25">
        <v>43869</v>
      </c>
      <c r="G30" s="25">
        <v>43851</v>
      </c>
      <c r="H30" s="10">
        <f t="shared" si="0"/>
        <v>-18</v>
      </c>
      <c r="I30" s="11">
        <f t="shared" si="1"/>
        <v>-430925.76</v>
      </c>
      <c r="J30" s="11"/>
    </row>
    <row r="31" spans="1:10" ht="12.75">
      <c r="A31" s="9">
        <v>27</v>
      </c>
      <c r="B31" s="23" t="s">
        <v>218</v>
      </c>
      <c r="C31" s="32" t="s">
        <v>90</v>
      </c>
      <c r="D31" s="23" t="s">
        <v>185</v>
      </c>
      <c r="E31" s="24">
        <v>1432.8</v>
      </c>
      <c r="F31" s="25">
        <v>43868</v>
      </c>
      <c r="G31" s="25">
        <v>43847</v>
      </c>
      <c r="H31" s="10">
        <f t="shared" si="0"/>
        <v>-21</v>
      </c>
      <c r="I31" s="11">
        <f t="shared" si="1"/>
        <v>-30088.8</v>
      </c>
      <c r="J31" s="11"/>
    </row>
    <row r="32" spans="1:10" ht="12.75">
      <c r="A32" s="9">
        <v>28</v>
      </c>
      <c r="B32" s="23" t="s">
        <v>218</v>
      </c>
      <c r="C32" s="32" t="s">
        <v>91</v>
      </c>
      <c r="D32" s="23" t="s">
        <v>68</v>
      </c>
      <c r="E32" s="24">
        <v>62.59</v>
      </c>
      <c r="F32" s="25">
        <v>43868</v>
      </c>
      <c r="G32" s="25">
        <v>43845</v>
      </c>
      <c r="H32" s="10">
        <f t="shared" si="0"/>
        <v>-23</v>
      </c>
      <c r="I32" s="11">
        <f t="shared" si="1"/>
        <v>-1439.5700000000002</v>
      </c>
      <c r="J32" s="11"/>
    </row>
    <row r="33" spans="1:10" ht="12.75">
      <c r="A33" s="9">
        <v>29</v>
      </c>
      <c r="B33" s="23" t="s">
        <v>218</v>
      </c>
      <c r="C33" s="32" t="s">
        <v>92</v>
      </c>
      <c r="D33" s="23" t="s">
        <v>186</v>
      </c>
      <c r="E33" s="24">
        <v>24967.24</v>
      </c>
      <c r="F33" s="25">
        <v>43871</v>
      </c>
      <c r="G33" s="25">
        <v>43852</v>
      </c>
      <c r="H33" s="10">
        <f t="shared" si="0"/>
        <v>-19</v>
      </c>
      <c r="I33" s="11">
        <f t="shared" si="1"/>
        <v>-474377.56000000006</v>
      </c>
      <c r="J33" s="11"/>
    </row>
    <row r="34" spans="1:10" ht="12.75">
      <c r="A34" s="9">
        <v>30</v>
      </c>
      <c r="B34" s="23" t="s">
        <v>218</v>
      </c>
      <c r="C34" s="32" t="s">
        <v>93</v>
      </c>
      <c r="D34" s="23" t="s">
        <v>30</v>
      </c>
      <c r="E34" s="24">
        <v>338.3</v>
      </c>
      <c r="F34" s="25">
        <v>43874</v>
      </c>
      <c r="G34" s="25">
        <v>43852</v>
      </c>
      <c r="H34" s="10">
        <f t="shared" si="0"/>
        <v>-22</v>
      </c>
      <c r="I34" s="11">
        <f t="shared" si="1"/>
        <v>-7442.6</v>
      </c>
      <c r="J34" s="11"/>
    </row>
    <row r="35" spans="1:10" ht="12.75">
      <c r="A35" s="9">
        <v>31</v>
      </c>
      <c r="B35" s="23" t="s">
        <v>218</v>
      </c>
      <c r="C35" s="32" t="s">
        <v>94</v>
      </c>
      <c r="D35" s="23" t="s">
        <v>30</v>
      </c>
      <c r="E35" s="24">
        <v>10.2</v>
      </c>
      <c r="F35" s="25">
        <v>43874</v>
      </c>
      <c r="G35" s="25">
        <v>43852</v>
      </c>
      <c r="H35" s="10">
        <f t="shared" si="0"/>
        <v>-22</v>
      </c>
      <c r="I35" s="11">
        <f t="shared" si="1"/>
        <v>-224.39999999999998</v>
      </c>
      <c r="J35" s="11"/>
    </row>
    <row r="36" spans="1:10" ht="12.75">
      <c r="A36" s="9">
        <v>32</v>
      </c>
      <c r="B36" s="23" t="s">
        <v>218</v>
      </c>
      <c r="C36" s="32" t="s">
        <v>95</v>
      </c>
      <c r="D36" s="23" t="s">
        <v>30</v>
      </c>
      <c r="E36" s="24">
        <v>2691</v>
      </c>
      <c r="F36" s="25">
        <v>43874</v>
      </c>
      <c r="G36" s="25">
        <v>43852</v>
      </c>
      <c r="H36" s="10">
        <f t="shared" si="0"/>
        <v>-22</v>
      </c>
      <c r="I36" s="11">
        <f t="shared" si="1"/>
        <v>-59202</v>
      </c>
      <c r="J36" s="11"/>
    </row>
    <row r="37" spans="1:10" ht="12.75">
      <c r="A37" s="9">
        <v>33</v>
      </c>
      <c r="B37" s="23" t="s">
        <v>218</v>
      </c>
      <c r="C37" s="32" t="s">
        <v>96</v>
      </c>
      <c r="D37" s="23" t="s">
        <v>30</v>
      </c>
      <c r="E37" s="24">
        <v>32</v>
      </c>
      <c r="F37" s="25">
        <v>43874</v>
      </c>
      <c r="G37" s="25">
        <v>43852</v>
      </c>
      <c r="H37" s="10">
        <f t="shared" si="0"/>
        <v>-22</v>
      </c>
      <c r="I37" s="11">
        <f t="shared" si="1"/>
        <v>-704</v>
      </c>
      <c r="J37" s="11"/>
    </row>
    <row r="38" spans="1:10" ht="12.75">
      <c r="A38" s="9">
        <v>34</v>
      </c>
      <c r="B38" s="23" t="s">
        <v>218</v>
      </c>
      <c r="C38" s="32" t="s">
        <v>97</v>
      </c>
      <c r="D38" s="23" t="s">
        <v>30</v>
      </c>
      <c r="E38" s="24">
        <v>1133.37</v>
      </c>
      <c r="F38" s="25">
        <v>43874</v>
      </c>
      <c r="G38" s="25">
        <v>43852</v>
      </c>
      <c r="H38" s="10">
        <f t="shared" si="0"/>
        <v>-22</v>
      </c>
      <c r="I38" s="11">
        <f t="shared" si="1"/>
        <v>-24934.14</v>
      </c>
      <c r="J38" s="11"/>
    </row>
    <row r="39" spans="1:10" ht="12.75">
      <c r="A39" s="9">
        <v>35</v>
      </c>
      <c r="B39" s="23" t="s">
        <v>218</v>
      </c>
      <c r="C39" s="32" t="s">
        <v>98</v>
      </c>
      <c r="D39" s="23" t="s">
        <v>69</v>
      </c>
      <c r="E39" s="24">
        <v>72.07</v>
      </c>
      <c r="F39" s="25">
        <v>43875</v>
      </c>
      <c r="G39" s="25">
        <v>43851</v>
      </c>
      <c r="H39" s="10">
        <f t="shared" si="0"/>
        <v>-24</v>
      </c>
      <c r="I39" s="11">
        <f t="shared" si="1"/>
        <v>-1729.6799999999998</v>
      </c>
      <c r="J39" s="11"/>
    </row>
    <row r="40" spans="1:10" ht="12.75">
      <c r="A40" s="9">
        <v>36</v>
      </c>
      <c r="B40" s="23" t="s">
        <v>218</v>
      </c>
      <c r="C40" s="32" t="s">
        <v>99</v>
      </c>
      <c r="D40" s="23" t="s">
        <v>69</v>
      </c>
      <c r="E40" s="24">
        <v>3.65</v>
      </c>
      <c r="F40" s="25">
        <v>43875</v>
      </c>
      <c r="G40" s="25">
        <v>43851</v>
      </c>
      <c r="H40" s="10">
        <f t="shared" si="0"/>
        <v>-24</v>
      </c>
      <c r="I40" s="11">
        <f t="shared" si="1"/>
        <v>-87.6</v>
      </c>
      <c r="J40" s="11"/>
    </row>
    <row r="41" spans="1:10" ht="12.75">
      <c r="A41" s="9">
        <v>37</v>
      </c>
      <c r="B41" s="23" t="s">
        <v>218</v>
      </c>
      <c r="C41" s="32" t="s">
        <v>100</v>
      </c>
      <c r="D41" s="23" t="s">
        <v>69</v>
      </c>
      <c r="E41" s="24">
        <v>11.98</v>
      </c>
      <c r="F41" s="25">
        <v>43875</v>
      </c>
      <c r="G41" s="25">
        <v>43851</v>
      </c>
      <c r="H41" s="10">
        <f t="shared" si="0"/>
        <v>-24</v>
      </c>
      <c r="I41" s="11">
        <f t="shared" si="1"/>
        <v>-287.52</v>
      </c>
      <c r="J41" s="11"/>
    </row>
    <row r="42" spans="1:10" ht="12.75">
      <c r="A42" s="9">
        <v>38</v>
      </c>
      <c r="B42" s="23" t="s">
        <v>218</v>
      </c>
      <c r="C42" s="32" t="s">
        <v>101</v>
      </c>
      <c r="D42" s="23" t="s">
        <v>69</v>
      </c>
      <c r="E42" s="24">
        <v>34.05</v>
      </c>
      <c r="F42" s="25">
        <v>43875</v>
      </c>
      <c r="G42" s="25">
        <v>43851</v>
      </c>
      <c r="H42" s="10">
        <f t="shared" si="0"/>
        <v>-24</v>
      </c>
      <c r="I42" s="11">
        <f t="shared" si="1"/>
        <v>-817.1999999999999</v>
      </c>
      <c r="J42" s="11"/>
    </row>
    <row r="43" spans="1:10" ht="12.75">
      <c r="A43" s="9">
        <v>39</v>
      </c>
      <c r="B43" s="23" t="s">
        <v>218</v>
      </c>
      <c r="C43" s="32" t="s">
        <v>33</v>
      </c>
      <c r="D43" s="23" t="s">
        <v>56</v>
      </c>
      <c r="E43" s="24">
        <v>5373</v>
      </c>
      <c r="F43" s="25">
        <v>43876</v>
      </c>
      <c r="G43" s="25">
        <v>43851</v>
      </c>
      <c r="H43" s="10">
        <f t="shared" si="0"/>
        <v>-25</v>
      </c>
      <c r="I43" s="11">
        <f t="shared" si="1"/>
        <v>-134325</v>
      </c>
      <c r="J43" s="11"/>
    </row>
    <row r="44" spans="1:10" ht="12.75">
      <c r="A44" s="9">
        <v>40</v>
      </c>
      <c r="B44" s="23" t="s">
        <v>219</v>
      </c>
      <c r="C44" s="32">
        <v>5</v>
      </c>
      <c r="D44" s="23" t="s">
        <v>70</v>
      </c>
      <c r="E44" s="24">
        <v>20723.18</v>
      </c>
      <c r="F44" s="25">
        <v>43880</v>
      </c>
      <c r="G44" s="25">
        <v>43874</v>
      </c>
      <c r="H44" s="10">
        <f t="shared" si="0"/>
        <v>-6</v>
      </c>
      <c r="I44" s="11">
        <f t="shared" si="1"/>
        <v>-124339.08</v>
      </c>
      <c r="J44" s="11"/>
    </row>
    <row r="45" spans="1:10" ht="12.75">
      <c r="A45" s="9">
        <v>41</v>
      </c>
      <c r="B45" s="23" t="s">
        <v>219</v>
      </c>
      <c r="C45" s="32" t="s">
        <v>102</v>
      </c>
      <c r="D45" s="23" t="s">
        <v>187</v>
      </c>
      <c r="E45" s="24">
        <v>3126.8</v>
      </c>
      <c r="F45" s="25">
        <v>43880</v>
      </c>
      <c r="G45" s="25">
        <v>43875</v>
      </c>
      <c r="H45" s="10">
        <f t="shared" si="0"/>
        <v>-5</v>
      </c>
      <c r="I45" s="11">
        <f t="shared" si="1"/>
        <v>-15634</v>
      </c>
      <c r="J45" s="11"/>
    </row>
    <row r="46" spans="1:10" ht="12.75">
      <c r="A46" s="9">
        <v>42</v>
      </c>
      <c r="B46" s="23" t="s">
        <v>218</v>
      </c>
      <c r="C46" s="32" t="s">
        <v>103</v>
      </c>
      <c r="D46" s="23" t="s">
        <v>188</v>
      </c>
      <c r="E46" s="24">
        <v>32741.22</v>
      </c>
      <c r="F46" s="25">
        <v>43880</v>
      </c>
      <c r="G46" s="25">
        <v>43858</v>
      </c>
      <c r="H46" s="10">
        <f t="shared" si="0"/>
        <v>-22</v>
      </c>
      <c r="I46" s="11">
        <f t="shared" si="1"/>
        <v>-720306.8400000001</v>
      </c>
      <c r="J46" s="11"/>
    </row>
    <row r="47" spans="1:10" ht="12.75">
      <c r="A47" s="9">
        <v>43</v>
      </c>
      <c r="B47" s="23" t="s">
        <v>219</v>
      </c>
      <c r="C47" s="32" t="s">
        <v>104</v>
      </c>
      <c r="D47" s="23" t="s">
        <v>27</v>
      </c>
      <c r="E47" s="24">
        <v>6204.44</v>
      </c>
      <c r="F47" s="25">
        <v>43880</v>
      </c>
      <c r="G47" s="25">
        <v>43874</v>
      </c>
      <c r="H47" s="10">
        <f t="shared" si="0"/>
        <v>-6</v>
      </c>
      <c r="I47" s="11">
        <f t="shared" si="1"/>
        <v>-37226.64</v>
      </c>
      <c r="J47" s="11"/>
    </row>
    <row r="48" spans="1:10" ht="12.75">
      <c r="A48" s="9">
        <v>44</v>
      </c>
      <c r="B48" s="23" t="s">
        <v>219</v>
      </c>
      <c r="C48" s="32" t="s">
        <v>33</v>
      </c>
      <c r="D48" s="23" t="s">
        <v>189</v>
      </c>
      <c r="E48" s="24">
        <v>3902.28</v>
      </c>
      <c r="F48" s="25">
        <v>43881</v>
      </c>
      <c r="G48" s="25">
        <v>43872</v>
      </c>
      <c r="H48" s="10">
        <f t="shared" si="0"/>
        <v>-9</v>
      </c>
      <c r="I48" s="11">
        <f t="shared" si="1"/>
        <v>-35120.520000000004</v>
      </c>
      <c r="J48" s="11"/>
    </row>
    <row r="49" spans="1:10" ht="12.75">
      <c r="A49" s="9">
        <v>45</v>
      </c>
      <c r="B49" s="23" t="s">
        <v>219</v>
      </c>
      <c r="C49" s="32" t="s">
        <v>105</v>
      </c>
      <c r="D49" s="23" t="s">
        <v>190</v>
      </c>
      <c r="E49" s="24">
        <v>28.35</v>
      </c>
      <c r="F49" s="25">
        <v>43881</v>
      </c>
      <c r="G49" s="25">
        <v>43874</v>
      </c>
      <c r="H49" s="10">
        <f t="shared" si="0"/>
        <v>-7</v>
      </c>
      <c r="I49" s="11">
        <f t="shared" si="1"/>
        <v>-198.45000000000002</v>
      </c>
      <c r="J49" s="11"/>
    </row>
    <row r="50" spans="1:10" ht="12.75">
      <c r="A50" s="9">
        <v>46</v>
      </c>
      <c r="B50" s="23" t="s">
        <v>219</v>
      </c>
      <c r="C50" s="32" t="s">
        <v>106</v>
      </c>
      <c r="D50" s="23" t="s">
        <v>190</v>
      </c>
      <c r="E50" s="24">
        <v>23230</v>
      </c>
      <c r="F50" s="25">
        <v>43881</v>
      </c>
      <c r="G50" s="25">
        <v>43874</v>
      </c>
      <c r="H50" s="10">
        <f t="shared" si="0"/>
        <v>-7</v>
      </c>
      <c r="I50" s="11">
        <f t="shared" si="1"/>
        <v>-162610</v>
      </c>
      <c r="J50" s="11"/>
    </row>
    <row r="51" spans="1:10" ht="12.75">
      <c r="A51" s="9">
        <v>47</v>
      </c>
      <c r="B51" s="23" t="s">
        <v>219</v>
      </c>
      <c r="C51" s="32" t="s">
        <v>16</v>
      </c>
      <c r="D51" s="23" t="s">
        <v>37</v>
      </c>
      <c r="E51" s="24">
        <v>109259.12</v>
      </c>
      <c r="F51" s="25">
        <v>43882</v>
      </c>
      <c r="G51" s="25">
        <v>43874</v>
      </c>
      <c r="H51" s="10">
        <f t="shared" si="0"/>
        <v>-8</v>
      </c>
      <c r="I51" s="11">
        <f t="shared" si="1"/>
        <v>-874072.96</v>
      </c>
      <c r="J51" s="11"/>
    </row>
    <row r="52" spans="1:10" ht="12.75">
      <c r="A52" s="9">
        <v>48</v>
      </c>
      <c r="B52" s="23" t="s">
        <v>219</v>
      </c>
      <c r="C52" s="32">
        <v>1</v>
      </c>
      <c r="D52" s="23" t="s">
        <v>34</v>
      </c>
      <c r="E52" s="24">
        <v>1850.5</v>
      </c>
      <c r="F52" s="25">
        <v>43882</v>
      </c>
      <c r="G52" s="25">
        <v>43874</v>
      </c>
      <c r="H52" s="10">
        <f t="shared" si="0"/>
        <v>-8</v>
      </c>
      <c r="I52" s="11">
        <f t="shared" si="1"/>
        <v>-14804</v>
      </c>
      <c r="J52" s="11"/>
    </row>
    <row r="53" spans="1:10" ht="12.75">
      <c r="A53" s="9">
        <v>49</v>
      </c>
      <c r="B53" s="23" t="s">
        <v>219</v>
      </c>
      <c r="C53" s="32" t="s">
        <v>107</v>
      </c>
      <c r="D53" s="23" t="s">
        <v>21</v>
      </c>
      <c r="E53" s="24">
        <v>4913.8</v>
      </c>
      <c r="F53" s="25">
        <v>43883</v>
      </c>
      <c r="G53" s="25">
        <v>43875</v>
      </c>
      <c r="H53" s="10">
        <f t="shared" si="0"/>
        <v>-8</v>
      </c>
      <c r="I53" s="11">
        <f t="shared" si="1"/>
        <v>-39310.4</v>
      </c>
      <c r="J53" s="11"/>
    </row>
    <row r="54" spans="1:10" ht="12.75">
      <c r="A54" s="9">
        <v>50</v>
      </c>
      <c r="B54" s="23" t="s">
        <v>219</v>
      </c>
      <c r="C54" s="32" t="s">
        <v>108</v>
      </c>
      <c r="D54" s="23" t="s">
        <v>182</v>
      </c>
      <c r="E54" s="24">
        <v>25685.41</v>
      </c>
      <c r="F54" s="25">
        <v>43888</v>
      </c>
      <c r="G54" s="25">
        <v>43875</v>
      </c>
      <c r="H54" s="10">
        <f t="shared" si="0"/>
        <v>-13</v>
      </c>
      <c r="I54" s="11">
        <f t="shared" si="1"/>
        <v>-333910.33</v>
      </c>
      <c r="J54" s="11"/>
    </row>
    <row r="55" spans="1:10" ht="12.75">
      <c r="A55" s="9">
        <v>51</v>
      </c>
      <c r="B55" s="23" t="s">
        <v>219</v>
      </c>
      <c r="C55" s="32" t="s">
        <v>109</v>
      </c>
      <c r="D55" s="23" t="s">
        <v>71</v>
      </c>
      <c r="E55" s="24">
        <v>146.93</v>
      </c>
      <c r="F55" s="25">
        <v>43887</v>
      </c>
      <c r="G55" s="25">
        <v>43875</v>
      </c>
      <c r="H55" s="10">
        <f t="shared" si="0"/>
        <v>-12</v>
      </c>
      <c r="I55" s="11">
        <f t="shared" si="1"/>
        <v>-1763.16</v>
      </c>
      <c r="J55" s="11"/>
    </row>
    <row r="56" spans="1:10" ht="12.75">
      <c r="A56" s="9">
        <v>52</v>
      </c>
      <c r="B56" s="23" t="s">
        <v>219</v>
      </c>
      <c r="C56" s="32">
        <v>134</v>
      </c>
      <c r="D56" s="23" t="s">
        <v>35</v>
      </c>
      <c r="E56" s="24">
        <v>6240</v>
      </c>
      <c r="F56" s="25">
        <v>43885</v>
      </c>
      <c r="G56" s="25">
        <v>43882</v>
      </c>
      <c r="H56" s="10">
        <f t="shared" si="0"/>
        <v>-3</v>
      </c>
      <c r="I56" s="11">
        <f t="shared" si="1"/>
        <v>-18720</v>
      </c>
      <c r="J56" s="11"/>
    </row>
    <row r="57" spans="1:10" ht="12.75">
      <c r="A57" s="9">
        <v>53</v>
      </c>
      <c r="B57" s="23" t="s">
        <v>219</v>
      </c>
      <c r="C57" s="32" t="s">
        <v>110</v>
      </c>
      <c r="D57" s="23" t="s">
        <v>48</v>
      </c>
      <c r="E57" s="24">
        <v>9518.36</v>
      </c>
      <c r="F57" s="25">
        <v>43887</v>
      </c>
      <c r="G57" s="25">
        <v>43880</v>
      </c>
      <c r="H57" s="10">
        <f t="shared" si="0"/>
        <v>-7</v>
      </c>
      <c r="I57" s="11">
        <f t="shared" si="1"/>
        <v>-66628.52</v>
      </c>
      <c r="J57" s="11"/>
    </row>
    <row r="58" spans="1:10" ht="12.75">
      <c r="A58" s="9">
        <v>54</v>
      </c>
      <c r="B58" s="23" t="s">
        <v>219</v>
      </c>
      <c r="C58" s="32" t="s">
        <v>111</v>
      </c>
      <c r="D58" s="23" t="s">
        <v>191</v>
      </c>
      <c r="E58" s="24">
        <v>22131.15</v>
      </c>
      <c r="F58" s="25">
        <v>43887</v>
      </c>
      <c r="G58" s="25">
        <v>43879</v>
      </c>
      <c r="H58" s="10">
        <f t="shared" si="0"/>
        <v>-8</v>
      </c>
      <c r="I58" s="11">
        <f t="shared" si="1"/>
        <v>-177049.2</v>
      </c>
      <c r="J58" s="11"/>
    </row>
    <row r="59" spans="1:10" ht="12.75">
      <c r="A59" s="9">
        <v>55</v>
      </c>
      <c r="B59" s="23" t="s">
        <v>219</v>
      </c>
      <c r="C59" s="32" t="s">
        <v>112</v>
      </c>
      <c r="D59" s="23" t="s">
        <v>42</v>
      </c>
      <c r="E59" s="24">
        <v>1750</v>
      </c>
      <c r="F59" s="25">
        <v>43888</v>
      </c>
      <c r="G59" s="25">
        <v>43882</v>
      </c>
      <c r="H59" s="10">
        <f t="shared" si="0"/>
        <v>-6</v>
      </c>
      <c r="I59" s="11">
        <f t="shared" si="1"/>
        <v>-10500</v>
      </c>
      <c r="J59" s="11"/>
    </row>
    <row r="60" spans="1:10" ht="12.75">
      <c r="A60" s="9">
        <v>56</v>
      </c>
      <c r="B60" s="23" t="s">
        <v>219</v>
      </c>
      <c r="C60" s="32">
        <v>4</v>
      </c>
      <c r="D60" s="23" t="s">
        <v>192</v>
      </c>
      <c r="E60" s="24">
        <v>31733.88</v>
      </c>
      <c r="F60" s="25">
        <v>43889</v>
      </c>
      <c r="G60" s="25">
        <v>43880</v>
      </c>
      <c r="H60" s="10">
        <f t="shared" si="0"/>
        <v>-9</v>
      </c>
      <c r="I60" s="11">
        <f t="shared" si="1"/>
        <v>-285604.92</v>
      </c>
      <c r="J60" s="11"/>
    </row>
    <row r="61" spans="1:10" ht="12.75">
      <c r="A61" s="9">
        <v>57</v>
      </c>
      <c r="B61" s="23" t="s">
        <v>219</v>
      </c>
      <c r="C61" s="32">
        <v>150</v>
      </c>
      <c r="D61" s="23" t="s">
        <v>193</v>
      </c>
      <c r="E61" s="24">
        <v>9353</v>
      </c>
      <c r="F61" s="25">
        <v>43908</v>
      </c>
      <c r="G61" s="25">
        <v>43886</v>
      </c>
      <c r="H61" s="10">
        <f t="shared" si="0"/>
        <v>-22</v>
      </c>
      <c r="I61" s="11">
        <f t="shared" si="1"/>
        <v>-205766</v>
      </c>
      <c r="J61" s="11"/>
    </row>
    <row r="62" spans="1:10" ht="12.75">
      <c r="A62" s="9">
        <v>58</v>
      </c>
      <c r="B62" s="23" t="s">
        <v>219</v>
      </c>
      <c r="C62" s="32" t="s">
        <v>50</v>
      </c>
      <c r="D62" s="23" t="s">
        <v>194</v>
      </c>
      <c r="E62" s="24">
        <v>39478.74</v>
      </c>
      <c r="F62" s="25">
        <v>43894</v>
      </c>
      <c r="G62" s="25">
        <v>43882</v>
      </c>
      <c r="H62" s="10">
        <f t="shared" si="0"/>
        <v>-12</v>
      </c>
      <c r="I62" s="11">
        <f t="shared" si="1"/>
        <v>-473744.88</v>
      </c>
      <c r="J62" s="11"/>
    </row>
    <row r="63" spans="1:10" ht="12.75">
      <c r="A63" s="9">
        <v>59</v>
      </c>
      <c r="B63" s="23" t="s">
        <v>219</v>
      </c>
      <c r="C63" s="32">
        <v>72503411</v>
      </c>
      <c r="D63" s="23" t="s">
        <v>195</v>
      </c>
      <c r="E63" s="24">
        <v>1220</v>
      </c>
      <c r="F63" s="25">
        <v>43894</v>
      </c>
      <c r="G63" s="25">
        <v>43878</v>
      </c>
      <c r="H63" s="10">
        <f t="shared" si="0"/>
        <v>-16</v>
      </c>
      <c r="I63" s="11">
        <f t="shared" si="1"/>
        <v>-19520</v>
      </c>
      <c r="J63" s="11"/>
    </row>
    <row r="64" spans="1:10" ht="12.75">
      <c r="A64" s="9">
        <v>60</v>
      </c>
      <c r="B64" s="23" t="s">
        <v>219</v>
      </c>
      <c r="C64" s="32" t="s">
        <v>113</v>
      </c>
      <c r="D64" s="23" t="s">
        <v>36</v>
      </c>
      <c r="E64" s="24">
        <v>452.72</v>
      </c>
      <c r="F64" s="25">
        <v>43897</v>
      </c>
      <c r="G64" s="25">
        <v>43882</v>
      </c>
      <c r="H64" s="10">
        <f t="shared" si="0"/>
        <v>-15</v>
      </c>
      <c r="I64" s="11">
        <f t="shared" si="1"/>
        <v>-6790.8</v>
      </c>
      <c r="J64" s="11"/>
    </row>
    <row r="65" spans="1:10" ht="12.75">
      <c r="A65" s="9">
        <v>61</v>
      </c>
      <c r="B65" s="23" t="s">
        <v>219</v>
      </c>
      <c r="C65" s="32" t="s">
        <v>114</v>
      </c>
      <c r="D65" s="23" t="s">
        <v>45</v>
      </c>
      <c r="E65" s="24">
        <v>292.68</v>
      </c>
      <c r="F65" s="25">
        <v>43901</v>
      </c>
      <c r="G65" s="25">
        <v>43885</v>
      </c>
      <c r="H65" s="10">
        <f t="shared" si="0"/>
        <v>-16</v>
      </c>
      <c r="I65" s="11">
        <f t="shared" si="1"/>
        <v>-4682.88</v>
      </c>
      <c r="J65" s="11"/>
    </row>
    <row r="66" spans="1:10" ht="12.75">
      <c r="A66" s="9">
        <v>62</v>
      </c>
      <c r="B66" s="23" t="s">
        <v>219</v>
      </c>
      <c r="C66" s="32">
        <v>3</v>
      </c>
      <c r="D66" s="23" t="s">
        <v>31</v>
      </c>
      <c r="E66" s="24">
        <v>23773.33</v>
      </c>
      <c r="F66" s="25">
        <v>43901</v>
      </c>
      <c r="G66" s="25">
        <v>43885</v>
      </c>
      <c r="H66" s="10">
        <f t="shared" si="0"/>
        <v>-16</v>
      </c>
      <c r="I66" s="11">
        <f t="shared" si="1"/>
        <v>-380373.28</v>
      </c>
      <c r="J66" s="11"/>
    </row>
    <row r="67" spans="1:10" ht="12.75">
      <c r="A67" s="9">
        <v>63</v>
      </c>
      <c r="B67" s="23" t="s">
        <v>219</v>
      </c>
      <c r="C67" s="32" t="s">
        <v>115</v>
      </c>
      <c r="D67" s="23" t="s">
        <v>63</v>
      </c>
      <c r="E67" s="24">
        <v>14545.94</v>
      </c>
      <c r="F67" s="25">
        <v>43901</v>
      </c>
      <c r="G67" s="25">
        <v>43878</v>
      </c>
      <c r="H67" s="10">
        <f t="shared" si="0"/>
        <v>-23</v>
      </c>
      <c r="I67" s="11">
        <f t="shared" si="1"/>
        <v>-334556.62</v>
      </c>
      <c r="J67" s="11"/>
    </row>
    <row r="68" spans="1:10" ht="12.75">
      <c r="A68" s="9">
        <v>64</v>
      </c>
      <c r="B68" s="23" t="s">
        <v>219</v>
      </c>
      <c r="C68" s="32" t="s">
        <v>116</v>
      </c>
      <c r="D68" s="23" t="s">
        <v>48</v>
      </c>
      <c r="E68" s="24">
        <v>132780.82</v>
      </c>
      <c r="F68" s="25">
        <v>43908</v>
      </c>
      <c r="G68" s="25">
        <v>43892</v>
      </c>
      <c r="H68" s="10">
        <f t="shared" si="0"/>
        <v>-16</v>
      </c>
      <c r="I68" s="11">
        <f t="shared" si="1"/>
        <v>-2124493.12</v>
      </c>
      <c r="J68" s="11"/>
    </row>
    <row r="69" spans="1:10" ht="12.75">
      <c r="A69" s="9">
        <v>65</v>
      </c>
      <c r="B69" s="23" t="s">
        <v>219</v>
      </c>
      <c r="C69" s="32" t="s">
        <v>117</v>
      </c>
      <c r="D69" s="23" t="s">
        <v>196</v>
      </c>
      <c r="E69" s="24">
        <v>700.68</v>
      </c>
      <c r="F69" s="25">
        <v>43901</v>
      </c>
      <c r="G69" s="25">
        <v>43887</v>
      </c>
      <c r="H69" s="10">
        <f t="shared" si="0"/>
        <v>-14</v>
      </c>
      <c r="I69" s="11">
        <f t="shared" si="1"/>
        <v>-9809.519999999999</v>
      </c>
      <c r="J69" s="11"/>
    </row>
    <row r="70" spans="1:10" ht="12.75">
      <c r="A70" s="9">
        <v>66</v>
      </c>
      <c r="B70" s="23" t="s">
        <v>219</v>
      </c>
      <c r="C70" s="32">
        <v>5</v>
      </c>
      <c r="D70" s="23" t="s">
        <v>51</v>
      </c>
      <c r="E70" s="24">
        <v>10344.52</v>
      </c>
      <c r="F70" s="25">
        <v>43902</v>
      </c>
      <c r="G70" s="25">
        <v>43875</v>
      </c>
      <c r="H70" s="10">
        <f t="shared" si="0"/>
        <v>-27</v>
      </c>
      <c r="I70" s="11">
        <f t="shared" si="1"/>
        <v>-279302.04000000004</v>
      </c>
      <c r="J70" s="11"/>
    </row>
    <row r="71" spans="1:10" ht="12.75">
      <c r="A71" s="9">
        <v>67</v>
      </c>
      <c r="B71" s="23" t="s">
        <v>219</v>
      </c>
      <c r="C71" s="32" t="s">
        <v>118</v>
      </c>
      <c r="D71" s="23" t="s">
        <v>197</v>
      </c>
      <c r="E71" s="24">
        <v>38947.1</v>
      </c>
      <c r="F71" s="25">
        <v>43902</v>
      </c>
      <c r="G71" s="25">
        <v>43882</v>
      </c>
      <c r="H71" s="10">
        <f t="shared" si="0"/>
        <v>-20</v>
      </c>
      <c r="I71" s="11">
        <f t="shared" si="1"/>
        <v>-778942</v>
      </c>
      <c r="J71" s="11"/>
    </row>
    <row r="72" spans="1:10" ht="12.75">
      <c r="A72" s="9">
        <v>68</v>
      </c>
      <c r="B72" s="23" t="s">
        <v>219</v>
      </c>
      <c r="C72" s="32" t="s">
        <v>119</v>
      </c>
      <c r="D72" s="23" t="s">
        <v>48</v>
      </c>
      <c r="E72" s="24">
        <v>104571.8</v>
      </c>
      <c r="F72" s="25">
        <v>43902</v>
      </c>
      <c r="G72" s="25">
        <v>43896</v>
      </c>
      <c r="H72" s="10">
        <f aca="true" t="shared" si="2" ref="H72:H110">G72-F72</f>
        <v>-6</v>
      </c>
      <c r="I72" s="11">
        <f aca="true" t="shared" si="3" ref="I72:I110">H72*E72</f>
        <v>-627430.8</v>
      </c>
      <c r="J72" s="11"/>
    </row>
    <row r="73" spans="1:10" ht="12.75">
      <c r="A73" s="9">
        <v>69</v>
      </c>
      <c r="B73" s="23" t="s">
        <v>219</v>
      </c>
      <c r="C73" s="32">
        <v>2020901830</v>
      </c>
      <c r="D73" s="23" t="s">
        <v>26</v>
      </c>
      <c r="E73" s="24">
        <v>151339.5</v>
      </c>
      <c r="F73" s="25">
        <v>43903</v>
      </c>
      <c r="G73" s="25">
        <v>43892</v>
      </c>
      <c r="H73" s="10">
        <f t="shared" si="2"/>
        <v>-11</v>
      </c>
      <c r="I73" s="11">
        <f t="shared" si="3"/>
        <v>-1664734.5</v>
      </c>
      <c r="J73" s="11"/>
    </row>
    <row r="74" spans="1:10" ht="12.75">
      <c r="A74" s="9">
        <v>70</v>
      </c>
      <c r="B74" s="23" t="s">
        <v>219</v>
      </c>
      <c r="C74" s="32" t="s">
        <v>120</v>
      </c>
      <c r="D74" s="23" t="s">
        <v>24</v>
      </c>
      <c r="E74" s="24">
        <v>25719.01</v>
      </c>
      <c r="F74" s="25">
        <v>43903</v>
      </c>
      <c r="G74" s="25">
        <v>43916</v>
      </c>
      <c r="H74" s="10">
        <f t="shared" si="2"/>
        <v>13</v>
      </c>
      <c r="I74" s="11">
        <f t="shared" si="3"/>
        <v>334347.13</v>
      </c>
      <c r="J74" s="11"/>
    </row>
    <row r="75" spans="1:10" ht="12.75">
      <c r="A75" s="9">
        <v>71</v>
      </c>
      <c r="B75" s="23" t="s">
        <v>219</v>
      </c>
      <c r="C75" s="32" t="s">
        <v>121</v>
      </c>
      <c r="D75" s="23" t="s">
        <v>198</v>
      </c>
      <c r="E75" s="24">
        <v>24590.16</v>
      </c>
      <c r="F75" s="25">
        <v>43905</v>
      </c>
      <c r="G75" s="25">
        <v>43880</v>
      </c>
      <c r="H75" s="10">
        <f t="shared" si="2"/>
        <v>-25</v>
      </c>
      <c r="I75" s="11">
        <f t="shared" si="3"/>
        <v>-614754</v>
      </c>
      <c r="J75" s="11"/>
    </row>
    <row r="76" spans="1:10" ht="12.75">
      <c r="A76" s="9">
        <v>72</v>
      </c>
      <c r="B76" s="23" t="s">
        <v>219</v>
      </c>
      <c r="C76" s="32" t="s">
        <v>111</v>
      </c>
      <c r="D76" s="23" t="s">
        <v>199</v>
      </c>
      <c r="E76" s="24">
        <v>7164</v>
      </c>
      <c r="F76" s="25">
        <v>43905</v>
      </c>
      <c r="G76" s="25">
        <v>43899</v>
      </c>
      <c r="H76" s="10">
        <f t="shared" si="2"/>
        <v>-6</v>
      </c>
      <c r="I76" s="11">
        <f t="shared" si="3"/>
        <v>-42984</v>
      </c>
      <c r="J76" s="11"/>
    </row>
    <row r="77" spans="1:10" ht="12.75">
      <c r="A77" s="9">
        <v>73</v>
      </c>
      <c r="B77" s="23" t="s">
        <v>219</v>
      </c>
      <c r="C77" s="32" t="s">
        <v>122</v>
      </c>
      <c r="D77" s="23" t="s">
        <v>37</v>
      </c>
      <c r="E77" s="24">
        <v>12912.82</v>
      </c>
      <c r="F77" s="25">
        <v>43908</v>
      </c>
      <c r="G77" s="25">
        <v>43882</v>
      </c>
      <c r="H77" s="10">
        <f t="shared" si="2"/>
        <v>-26</v>
      </c>
      <c r="I77" s="11">
        <f t="shared" si="3"/>
        <v>-335733.32</v>
      </c>
      <c r="J77" s="11"/>
    </row>
    <row r="78" spans="1:10" ht="12.75">
      <c r="A78" s="9">
        <v>74</v>
      </c>
      <c r="B78" s="23" t="s">
        <v>219</v>
      </c>
      <c r="C78" s="32" t="s">
        <v>123</v>
      </c>
      <c r="D78" s="23" t="s">
        <v>200</v>
      </c>
      <c r="E78" s="24">
        <v>2038.4</v>
      </c>
      <c r="F78" s="25">
        <v>43909</v>
      </c>
      <c r="G78" s="25">
        <v>43896</v>
      </c>
      <c r="H78" s="10">
        <f t="shared" si="2"/>
        <v>-13</v>
      </c>
      <c r="I78" s="11">
        <f t="shared" si="3"/>
        <v>-26499.2</v>
      </c>
      <c r="J78" s="11"/>
    </row>
    <row r="79" spans="1:10" ht="12.75">
      <c r="A79" s="9">
        <v>75</v>
      </c>
      <c r="B79" s="23" t="s">
        <v>219</v>
      </c>
      <c r="C79" s="32" t="s">
        <v>124</v>
      </c>
      <c r="D79" s="23" t="s">
        <v>39</v>
      </c>
      <c r="E79" s="24">
        <v>4134.44</v>
      </c>
      <c r="F79" s="25">
        <v>43908</v>
      </c>
      <c r="G79" s="25">
        <v>43892</v>
      </c>
      <c r="H79" s="10">
        <f t="shared" si="2"/>
        <v>-16</v>
      </c>
      <c r="I79" s="11">
        <f t="shared" si="3"/>
        <v>-66151.04</v>
      </c>
      <c r="J79" s="11"/>
    </row>
    <row r="80" spans="1:10" ht="12.75">
      <c r="A80" s="9">
        <v>76</v>
      </c>
      <c r="B80" s="23" t="s">
        <v>219</v>
      </c>
      <c r="C80" s="32" t="s">
        <v>125</v>
      </c>
      <c r="D80" s="23" t="s">
        <v>201</v>
      </c>
      <c r="E80" s="24">
        <v>734.13</v>
      </c>
      <c r="F80" s="25">
        <v>43926</v>
      </c>
      <c r="G80" s="25">
        <v>43909</v>
      </c>
      <c r="H80" s="10">
        <f t="shared" si="2"/>
        <v>-17</v>
      </c>
      <c r="I80" s="11">
        <f t="shared" si="3"/>
        <v>-12480.21</v>
      </c>
      <c r="J80" s="11"/>
    </row>
    <row r="81" spans="1:10" ht="12.75">
      <c r="A81" s="9">
        <v>77</v>
      </c>
      <c r="B81" s="23" t="s">
        <v>219</v>
      </c>
      <c r="C81" s="32">
        <v>27</v>
      </c>
      <c r="D81" s="23" t="s">
        <v>202</v>
      </c>
      <c r="E81" s="24">
        <v>690</v>
      </c>
      <c r="F81" s="25">
        <v>43908</v>
      </c>
      <c r="G81" s="25">
        <v>43887</v>
      </c>
      <c r="H81" s="10">
        <f t="shared" si="2"/>
        <v>-21</v>
      </c>
      <c r="I81" s="11">
        <f t="shared" si="3"/>
        <v>-14490</v>
      </c>
      <c r="J81" s="11"/>
    </row>
    <row r="82" spans="1:10" ht="12.75">
      <c r="A82" s="9">
        <v>78</v>
      </c>
      <c r="B82" s="23" t="s">
        <v>219</v>
      </c>
      <c r="C82" s="32" t="s">
        <v>126</v>
      </c>
      <c r="D82" s="23" t="s">
        <v>201</v>
      </c>
      <c r="E82" s="24">
        <v>280.7</v>
      </c>
      <c r="F82" s="25">
        <v>43919</v>
      </c>
      <c r="G82" s="25">
        <v>43909</v>
      </c>
      <c r="H82" s="10">
        <f t="shared" si="2"/>
        <v>-10</v>
      </c>
      <c r="I82" s="11">
        <f t="shared" si="3"/>
        <v>-2807</v>
      </c>
      <c r="J82" s="11"/>
    </row>
    <row r="83" spans="1:10" ht="12.75">
      <c r="A83" s="9">
        <v>79</v>
      </c>
      <c r="B83" s="23" t="s">
        <v>219</v>
      </c>
      <c r="C83" s="32" t="s">
        <v>127</v>
      </c>
      <c r="D83" s="23" t="s">
        <v>54</v>
      </c>
      <c r="E83" s="24">
        <v>129696.66</v>
      </c>
      <c r="F83" s="25">
        <v>43909</v>
      </c>
      <c r="G83" s="25">
        <v>43886</v>
      </c>
      <c r="H83" s="10">
        <f t="shared" si="2"/>
        <v>-23</v>
      </c>
      <c r="I83" s="11">
        <f t="shared" si="3"/>
        <v>-2983023.18</v>
      </c>
      <c r="J83" s="11"/>
    </row>
    <row r="84" spans="1:10" ht="12.75">
      <c r="A84" s="9">
        <v>80</v>
      </c>
      <c r="B84" s="23" t="s">
        <v>219</v>
      </c>
      <c r="C84" s="32">
        <v>5</v>
      </c>
      <c r="D84" s="23" t="s">
        <v>58</v>
      </c>
      <c r="E84" s="24">
        <v>33911.39</v>
      </c>
      <c r="F84" s="25">
        <v>43909</v>
      </c>
      <c r="G84" s="25">
        <v>43887</v>
      </c>
      <c r="H84" s="10">
        <f t="shared" si="2"/>
        <v>-22</v>
      </c>
      <c r="I84" s="11">
        <f t="shared" si="3"/>
        <v>-746050.58</v>
      </c>
      <c r="J84" s="11"/>
    </row>
    <row r="85" spans="1:10" ht="12.75">
      <c r="A85" s="9">
        <v>81</v>
      </c>
      <c r="B85" s="23" t="s">
        <v>219</v>
      </c>
      <c r="C85" s="32" t="s">
        <v>38</v>
      </c>
      <c r="D85" s="23" t="s">
        <v>43</v>
      </c>
      <c r="E85" s="24">
        <v>6370.89</v>
      </c>
      <c r="F85" s="25">
        <v>43909</v>
      </c>
      <c r="G85" s="25">
        <v>43915</v>
      </c>
      <c r="H85" s="10">
        <f t="shared" si="2"/>
        <v>6</v>
      </c>
      <c r="I85" s="11">
        <f t="shared" si="3"/>
        <v>38225.340000000004</v>
      </c>
      <c r="J85" s="11"/>
    </row>
    <row r="86" spans="1:10" ht="12.75">
      <c r="A86" s="9">
        <v>82</v>
      </c>
      <c r="B86" s="23" t="s">
        <v>219</v>
      </c>
      <c r="C86" s="32" t="s">
        <v>128</v>
      </c>
      <c r="D86" s="23" t="s">
        <v>48</v>
      </c>
      <c r="E86" s="24">
        <v>11919.37</v>
      </c>
      <c r="F86" s="25">
        <v>43909</v>
      </c>
      <c r="G86" s="25">
        <v>43886</v>
      </c>
      <c r="H86" s="10">
        <f t="shared" si="2"/>
        <v>-23</v>
      </c>
      <c r="I86" s="11">
        <f t="shared" si="3"/>
        <v>-274145.51</v>
      </c>
      <c r="J86" s="11"/>
    </row>
    <row r="87" spans="1:10" ht="12.75">
      <c r="A87" s="9">
        <v>83</v>
      </c>
      <c r="B87" s="23" t="s">
        <v>219</v>
      </c>
      <c r="C87" s="32" t="s">
        <v>129</v>
      </c>
      <c r="D87" s="23" t="s">
        <v>30</v>
      </c>
      <c r="E87" s="24">
        <v>338.3</v>
      </c>
      <c r="F87" s="25">
        <v>43910</v>
      </c>
      <c r="G87" s="25">
        <v>43900</v>
      </c>
      <c r="H87" s="10">
        <f t="shared" si="2"/>
        <v>-10</v>
      </c>
      <c r="I87" s="11">
        <f t="shared" si="3"/>
        <v>-3383</v>
      </c>
      <c r="J87" s="11"/>
    </row>
    <row r="88" spans="1:10" ht="12.75">
      <c r="A88" s="9">
        <v>84</v>
      </c>
      <c r="B88" s="23" t="s">
        <v>219</v>
      </c>
      <c r="C88" s="32">
        <v>2020902391</v>
      </c>
      <c r="D88" s="23" t="s">
        <v>26</v>
      </c>
      <c r="E88" s="24">
        <v>75693.39</v>
      </c>
      <c r="F88" s="25">
        <v>43938</v>
      </c>
      <c r="G88" s="25">
        <v>43914</v>
      </c>
      <c r="H88" s="10">
        <f t="shared" si="2"/>
        <v>-24</v>
      </c>
      <c r="I88" s="11">
        <f t="shared" si="3"/>
        <v>-1816641.3599999999</v>
      </c>
      <c r="J88" s="11"/>
    </row>
    <row r="89" spans="1:10" ht="12.75">
      <c r="A89" s="9">
        <v>85</v>
      </c>
      <c r="B89" s="23" t="s">
        <v>219</v>
      </c>
      <c r="C89" s="32">
        <v>2020902392</v>
      </c>
      <c r="D89" s="23" t="s">
        <v>26</v>
      </c>
      <c r="E89" s="24">
        <v>23877.63</v>
      </c>
      <c r="F89" s="25">
        <v>43938</v>
      </c>
      <c r="G89" s="25">
        <v>43914</v>
      </c>
      <c r="H89" s="10">
        <f t="shared" si="2"/>
        <v>-24</v>
      </c>
      <c r="I89" s="11">
        <f t="shared" si="3"/>
        <v>-573063.12</v>
      </c>
      <c r="J89" s="11"/>
    </row>
    <row r="90" spans="1:10" ht="12.75">
      <c r="A90" s="9">
        <v>86</v>
      </c>
      <c r="B90" s="23" t="s">
        <v>219</v>
      </c>
      <c r="C90" s="32">
        <v>10</v>
      </c>
      <c r="D90" s="23" t="s">
        <v>46</v>
      </c>
      <c r="E90" s="24">
        <v>14649.9</v>
      </c>
      <c r="F90" s="25">
        <v>43911</v>
      </c>
      <c r="G90" s="25">
        <v>43896</v>
      </c>
      <c r="H90" s="10">
        <f t="shared" si="2"/>
        <v>-15</v>
      </c>
      <c r="I90" s="11">
        <f t="shared" si="3"/>
        <v>-219748.5</v>
      </c>
      <c r="J90" s="11"/>
    </row>
    <row r="91" spans="1:10" ht="12.75">
      <c r="A91" s="9">
        <v>87</v>
      </c>
      <c r="B91" s="23" t="s">
        <v>219</v>
      </c>
      <c r="C91" s="32" t="s">
        <v>130</v>
      </c>
      <c r="D91" s="23" t="s">
        <v>203</v>
      </c>
      <c r="E91" s="24">
        <v>72514.16</v>
      </c>
      <c r="F91" s="25">
        <v>43911</v>
      </c>
      <c r="G91" s="25">
        <v>43887</v>
      </c>
      <c r="H91" s="10">
        <f t="shared" si="2"/>
        <v>-24</v>
      </c>
      <c r="I91" s="11">
        <f t="shared" si="3"/>
        <v>-1740339.84</v>
      </c>
      <c r="J91" s="11"/>
    </row>
    <row r="92" spans="1:10" ht="12.75">
      <c r="A92" s="9">
        <v>88</v>
      </c>
      <c r="B92" s="23" t="s">
        <v>219</v>
      </c>
      <c r="C92" s="32" t="s">
        <v>131</v>
      </c>
      <c r="D92" s="23" t="s">
        <v>204</v>
      </c>
      <c r="E92" s="24">
        <v>1167.66</v>
      </c>
      <c r="F92" s="25">
        <v>43912</v>
      </c>
      <c r="G92" s="25">
        <v>43900</v>
      </c>
      <c r="H92" s="10">
        <f t="shared" si="2"/>
        <v>-12</v>
      </c>
      <c r="I92" s="11">
        <f t="shared" si="3"/>
        <v>-14011.920000000002</v>
      </c>
      <c r="J92" s="11"/>
    </row>
    <row r="93" spans="1:10" ht="12.75">
      <c r="A93" s="9">
        <v>89</v>
      </c>
      <c r="B93" s="23" t="s">
        <v>219</v>
      </c>
      <c r="C93" s="32">
        <v>14</v>
      </c>
      <c r="D93" s="23" t="s">
        <v>49</v>
      </c>
      <c r="E93" s="24">
        <v>633.07</v>
      </c>
      <c r="F93" s="25">
        <v>43915</v>
      </c>
      <c r="G93" s="25">
        <v>43892</v>
      </c>
      <c r="H93" s="10">
        <f t="shared" si="2"/>
        <v>-23</v>
      </c>
      <c r="I93" s="11">
        <f t="shared" si="3"/>
        <v>-14560.61</v>
      </c>
      <c r="J93" s="11"/>
    </row>
    <row r="94" spans="1:10" ht="12.75">
      <c r="A94" s="9">
        <v>90</v>
      </c>
      <c r="B94" s="23" t="s">
        <v>219</v>
      </c>
      <c r="C94" s="32">
        <v>7</v>
      </c>
      <c r="D94" s="23" t="s">
        <v>205</v>
      </c>
      <c r="E94" s="24">
        <v>80469.63</v>
      </c>
      <c r="F94" s="25">
        <v>43916</v>
      </c>
      <c r="G94" s="25">
        <v>43896</v>
      </c>
      <c r="H94" s="10">
        <f t="shared" si="2"/>
        <v>-20</v>
      </c>
      <c r="I94" s="11">
        <f t="shared" si="3"/>
        <v>-1609392.6</v>
      </c>
      <c r="J94" s="11"/>
    </row>
    <row r="95" spans="1:10" ht="12.75">
      <c r="A95" s="9">
        <v>91</v>
      </c>
      <c r="B95" s="23" t="s">
        <v>219</v>
      </c>
      <c r="C95" s="32" t="s">
        <v>132</v>
      </c>
      <c r="D95" s="23" t="s">
        <v>28</v>
      </c>
      <c r="E95" s="24">
        <v>55729.71</v>
      </c>
      <c r="F95" s="25">
        <v>43916</v>
      </c>
      <c r="G95" s="25">
        <v>43906</v>
      </c>
      <c r="H95" s="10">
        <f t="shared" si="2"/>
        <v>-10</v>
      </c>
      <c r="I95" s="11">
        <f t="shared" si="3"/>
        <v>-557297.1</v>
      </c>
      <c r="J95" s="11"/>
    </row>
    <row r="96" spans="1:10" ht="12.75">
      <c r="A96" s="9">
        <v>92</v>
      </c>
      <c r="B96" s="23" t="s">
        <v>219</v>
      </c>
      <c r="C96" s="32">
        <v>8</v>
      </c>
      <c r="D96" s="23" t="s">
        <v>205</v>
      </c>
      <c r="E96" s="24">
        <v>404.37</v>
      </c>
      <c r="F96" s="25">
        <v>43916</v>
      </c>
      <c r="G96" s="25">
        <v>43896</v>
      </c>
      <c r="H96" s="10">
        <f t="shared" si="2"/>
        <v>-20</v>
      </c>
      <c r="I96" s="11">
        <f t="shared" si="3"/>
        <v>-8087.4</v>
      </c>
      <c r="J96" s="11"/>
    </row>
    <row r="97" spans="1:10" ht="12.75">
      <c r="A97" s="9">
        <v>93</v>
      </c>
      <c r="B97" s="23" t="s">
        <v>219</v>
      </c>
      <c r="C97" s="32">
        <v>12</v>
      </c>
      <c r="D97" s="23" t="s">
        <v>31</v>
      </c>
      <c r="E97" s="24">
        <v>120933.82</v>
      </c>
      <c r="F97" s="25">
        <v>43916</v>
      </c>
      <c r="G97" s="25">
        <v>43907</v>
      </c>
      <c r="H97" s="10">
        <f t="shared" si="2"/>
        <v>-9</v>
      </c>
      <c r="I97" s="11">
        <f t="shared" si="3"/>
        <v>-1088404.3800000001</v>
      </c>
      <c r="J97" s="11"/>
    </row>
    <row r="98" spans="1:10" ht="12.75">
      <c r="A98" s="9">
        <v>94</v>
      </c>
      <c r="B98" s="23" t="s">
        <v>219</v>
      </c>
      <c r="C98" s="32" t="s">
        <v>133</v>
      </c>
      <c r="D98" s="23" t="s">
        <v>206</v>
      </c>
      <c r="E98" s="24">
        <v>37859.75</v>
      </c>
      <c r="F98" s="25">
        <v>43916</v>
      </c>
      <c r="G98" s="25">
        <v>43908</v>
      </c>
      <c r="H98" s="10">
        <f t="shared" si="2"/>
        <v>-8</v>
      </c>
      <c r="I98" s="11">
        <f t="shared" si="3"/>
        <v>-302878</v>
      </c>
      <c r="J98" s="11"/>
    </row>
    <row r="99" spans="1:10" ht="12.75">
      <c r="A99" s="9">
        <v>95</v>
      </c>
      <c r="B99" s="23" t="s">
        <v>219</v>
      </c>
      <c r="C99" s="32" t="s">
        <v>134</v>
      </c>
      <c r="D99" s="23" t="s">
        <v>207</v>
      </c>
      <c r="E99" s="24">
        <v>3550.7</v>
      </c>
      <c r="F99" s="25">
        <v>43917</v>
      </c>
      <c r="G99" s="25">
        <v>43896</v>
      </c>
      <c r="H99" s="10">
        <f t="shared" si="2"/>
        <v>-21</v>
      </c>
      <c r="I99" s="11">
        <f t="shared" si="3"/>
        <v>-74564.7</v>
      </c>
      <c r="J99" s="11"/>
    </row>
    <row r="100" spans="1:10" ht="12.75">
      <c r="A100" s="9">
        <v>96</v>
      </c>
      <c r="B100" s="23" t="s">
        <v>219</v>
      </c>
      <c r="C100" s="32" t="s">
        <v>135</v>
      </c>
      <c r="D100" s="23" t="s">
        <v>41</v>
      </c>
      <c r="E100" s="24">
        <v>75057</v>
      </c>
      <c r="F100" s="25">
        <v>43917</v>
      </c>
      <c r="G100" s="25">
        <v>43906</v>
      </c>
      <c r="H100" s="10">
        <f t="shared" si="2"/>
        <v>-11</v>
      </c>
      <c r="I100" s="11">
        <f t="shared" si="3"/>
        <v>-825627</v>
      </c>
      <c r="J100" s="11"/>
    </row>
    <row r="101" spans="1:10" ht="12.75">
      <c r="A101" s="9">
        <v>97</v>
      </c>
      <c r="B101" s="23" t="s">
        <v>219</v>
      </c>
      <c r="C101" s="32">
        <v>40</v>
      </c>
      <c r="D101" s="23" t="s">
        <v>65</v>
      </c>
      <c r="E101" s="24">
        <v>1927.31</v>
      </c>
      <c r="F101" s="25">
        <v>43917</v>
      </c>
      <c r="G101" s="25">
        <v>43895</v>
      </c>
      <c r="H101" s="10">
        <f t="shared" si="2"/>
        <v>-22</v>
      </c>
      <c r="I101" s="11">
        <f t="shared" si="3"/>
        <v>-42400.82</v>
      </c>
      <c r="J101" s="11"/>
    </row>
    <row r="102" spans="1:10" ht="12.75">
      <c r="A102" s="9">
        <v>98</v>
      </c>
      <c r="B102" s="23" t="s">
        <v>219</v>
      </c>
      <c r="C102" s="32" t="s">
        <v>136</v>
      </c>
      <c r="D102" s="23" t="s">
        <v>208</v>
      </c>
      <c r="E102" s="24">
        <v>23236.42</v>
      </c>
      <c r="F102" s="25">
        <v>43919</v>
      </c>
      <c r="G102" s="25">
        <v>43896</v>
      </c>
      <c r="H102" s="10">
        <f t="shared" si="2"/>
        <v>-23</v>
      </c>
      <c r="I102" s="11">
        <f t="shared" si="3"/>
        <v>-534437.6599999999</v>
      </c>
      <c r="J102" s="11"/>
    </row>
    <row r="103" spans="1:10" ht="12.75">
      <c r="A103" s="9">
        <v>99</v>
      </c>
      <c r="B103" s="23" t="s">
        <v>219</v>
      </c>
      <c r="C103" s="32" t="s">
        <v>137</v>
      </c>
      <c r="D103" s="23" t="s">
        <v>60</v>
      </c>
      <c r="E103" s="24">
        <v>10079.21</v>
      </c>
      <c r="F103" s="25">
        <v>43919</v>
      </c>
      <c r="G103" s="25">
        <v>43915</v>
      </c>
      <c r="H103" s="10">
        <f t="shared" si="2"/>
        <v>-4</v>
      </c>
      <c r="I103" s="11">
        <f t="shared" si="3"/>
        <v>-40316.84</v>
      </c>
      <c r="J103" s="11"/>
    </row>
    <row r="104" spans="1:10" ht="12.75">
      <c r="A104" s="9">
        <v>100</v>
      </c>
      <c r="B104" s="23" t="s">
        <v>219</v>
      </c>
      <c r="C104" s="32" t="s">
        <v>138</v>
      </c>
      <c r="D104" s="23" t="s">
        <v>28</v>
      </c>
      <c r="E104" s="24">
        <v>160284.51</v>
      </c>
      <c r="F104" s="25">
        <v>43919</v>
      </c>
      <c r="G104" s="25">
        <v>43908</v>
      </c>
      <c r="H104" s="10">
        <f t="shared" si="2"/>
        <v>-11</v>
      </c>
      <c r="I104" s="11">
        <f t="shared" si="3"/>
        <v>-1763129.61</v>
      </c>
      <c r="J104" s="11"/>
    </row>
    <row r="105" spans="1:10" ht="12.75">
      <c r="A105" s="9">
        <v>101</v>
      </c>
      <c r="B105" s="23" t="s">
        <v>219</v>
      </c>
      <c r="C105" s="32">
        <v>2044</v>
      </c>
      <c r="D105" s="23" t="s">
        <v>209</v>
      </c>
      <c r="E105" s="24">
        <v>86093.13</v>
      </c>
      <c r="F105" s="25">
        <v>43919</v>
      </c>
      <c r="G105" s="25">
        <v>43909</v>
      </c>
      <c r="H105" s="10">
        <f t="shared" si="2"/>
        <v>-10</v>
      </c>
      <c r="I105" s="11">
        <f t="shared" si="3"/>
        <v>-860931.3</v>
      </c>
      <c r="J105" s="11"/>
    </row>
    <row r="106" spans="1:10" ht="12.75">
      <c r="A106" s="9">
        <v>102</v>
      </c>
      <c r="B106" s="23" t="s">
        <v>219</v>
      </c>
      <c r="C106" s="32" t="s">
        <v>139</v>
      </c>
      <c r="D106" s="23" t="s">
        <v>30</v>
      </c>
      <c r="E106" s="24">
        <v>30.6</v>
      </c>
      <c r="F106" s="25">
        <v>43919</v>
      </c>
      <c r="G106" s="25">
        <v>43900</v>
      </c>
      <c r="H106" s="10">
        <f t="shared" si="2"/>
        <v>-19</v>
      </c>
      <c r="I106" s="11">
        <f t="shared" si="3"/>
        <v>-581.4</v>
      </c>
      <c r="J106" s="11"/>
    </row>
    <row r="107" spans="1:10" ht="12.75">
      <c r="A107" s="9">
        <v>103</v>
      </c>
      <c r="B107" s="23" t="s">
        <v>219</v>
      </c>
      <c r="C107" s="32" t="s">
        <v>140</v>
      </c>
      <c r="D107" s="23" t="s">
        <v>69</v>
      </c>
      <c r="E107" s="24">
        <v>420.09</v>
      </c>
      <c r="F107" s="25">
        <v>43924</v>
      </c>
      <c r="G107" s="25">
        <v>43907</v>
      </c>
      <c r="H107" s="10">
        <f t="shared" si="2"/>
        <v>-17</v>
      </c>
      <c r="I107" s="11">
        <f t="shared" si="3"/>
        <v>-7141.53</v>
      </c>
      <c r="J107" s="11"/>
    </row>
    <row r="108" spans="1:10" ht="12.75">
      <c r="A108" s="9">
        <v>104</v>
      </c>
      <c r="B108" s="23" t="s">
        <v>219</v>
      </c>
      <c r="C108" s="32" t="s">
        <v>141</v>
      </c>
      <c r="D108" s="23" t="s">
        <v>69</v>
      </c>
      <c r="E108" s="24">
        <v>488.81</v>
      </c>
      <c r="F108" s="25">
        <v>43924</v>
      </c>
      <c r="G108" s="25">
        <v>43907</v>
      </c>
      <c r="H108" s="10">
        <f t="shared" si="2"/>
        <v>-17</v>
      </c>
      <c r="I108" s="11">
        <f t="shared" si="3"/>
        <v>-8309.77</v>
      </c>
      <c r="J108" s="11"/>
    </row>
    <row r="109" spans="1:10" ht="12.75">
      <c r="A109" s="9">
        <v>105</v>
      </c>
      <c r="B109" s="23" t="s">
        <v>219</v>
      </c>
      <c r="C109" s="32" t="s">
        <v>142</v>
      </c>
      <c r="D109" s="23" t="s">
        <v>69</v>
      </c>
      <c r="E109" s="24">
        <v>99.75</v>
      </c>
      <c r="F109" s="25">
        <v>43924</v>
      </c>
      <c r="G109" s="25">
        <v>43907</v>
      </c>
      <c r="H109" s="10">
        <f t="shared" si="2"/>
        <v>-17</v>
      </c>
      <c r="I109" s="11">
        <f t="shared" si="3"/>
        <v>-1695.75</v>
      </c>
      <c r="J109" s="11"/>
    </row>
    <row r="110" spans="1:10" ht="12.75">
      <c r="A110" s="9">
        <v>106</v>
      </c>
      <c r="B110" s="23" t="s">
        <v>219</v>
      </c>
      <c r="C110" s="32" t="s">
        <v>143</v>
      </c>
      <c r="D110" s="23" t="s">
        <v>69</v>
      </c>
      <c r="E110" s="24">
        <v>2394.1</v>
      </c>
      <c r="F110" s="25">
        <v>43924</v>
      </c>
      <c r="G110" s="25">
        <v>43907</v>
      </c>
      <c r="H110" s="10">
        <f t="shared" si="2"/>
        <v>-17</v>
      </c>
      <c r="I110" s="11">
        <f t="shared" si="3"/>
        <v>-40699.7</v>
      </c>
      <c r="J110" s="11"/>
    </row>
    <row r="111" spans="1:10" s="5" customFormat="1" ht="12.75">
      <c r="A111" s="9">
        <v>107</v>
      </c>
      <c r="B111" s="23" t="s">
        <v>219</v>
      </c>
      <c r="C111" s="32" t="s">
        <v>144</v>
      </c>
      <c r="D111" s="23" t="s">
        <v>30</v>
      </c>
      <c r="E111" s="24">
        <v>338.3</v>
      </c>
      <c r="F111" s="25">
        <v>43919</v>
      </c>
      <c r="G111" s="25">
        <v>43900</v>
      </c>
      <c r="H111" s="30">
        <f>G111-F111</f>
        <v>-19</v>
      </c>
      <c r="I111" s="31">
        <f>H111*E111</f>
        <v>-6427.7</v>
      </c>
      <c r="J111" s="27"/>
    </row>
    <row r="112" spans="1:10" s="5" customFormat="1" ht="12.75">
      <c r="A112" s="9">
        <v>108</v>
      </c>
      <c r="B112" s="23" t="s">
        <v>219</v>
      </c>
      <c r="C112" s="32" t="s">
        <v>145</v>
      </c>
      <c r="D112" s="23" t="s">
        <v>30</v>
      </c>
      <c r="E112" s="24">
        <v>3113.08</v>
      </c>
      <c r="F112" s="25">
        <v>43919</v>
      </c>
      <c r="G112" s="25">
        <v>43900</v>
      </c>
      <c r="H112" s="30">
        <f aca="true" t="shared" si="4" ref="H112:H149">G112-F112</f>
        <v>-19</v>
      </c>
      <c r="I112" s="31">
        <f aca="true" t="shared" si="5" ref="I112:I140">H112*E112</f>
        <v>-59148.52</v>
      </c>
      <c r="J112" s="27"/>
    </row>
    <row r="113" spans="1:10" s="5" customFormat="1" ht="12.75">
      <c r="A113" s="9">
        <v>109</v>
      </c>
      <c r="B113" s="23" t="s">
        <v>219</v>
      </c>
      <c r="C113" s="32" t="s">
        <v>146</v>
      </c>
      <c r="D113" s="23" t="s">
        <v>69</v>
      </c>
      <c r="E113" s="24">
        <v>834.89</v>
      </c>
      <c r="F113" s="25">
        <v>43924</v>
      </c>
      <c r="G113" s="25">
        <v>43907</v>
      </c>
      <c r="H113" s="30">
        <f t="shared" si="4"/>
        <v>-17</v>
      </c>
      <c r="I113" s="31">
        <f t="shared" si="5"/>
        <v>-14193.13</v>
      </c>
      <c r="J113" s="27"/>
    </row>
    <row r="114" spans="1:10" s="5" customFormat="1" ht="12.75">
      <c r="A114" s="9">
        <v>110</v>
      </c>
      <c r="B114" s="23" t="s">
        <v>219</v>
      </c>
      <c r="C114" s="32" t="s">
        <v>147</v>
      </c>
      <c r="D114" s="23" t="s">
        <v>69</v>
      </c>
      <c r="E114" s="24">
        <v>50.81</v>
      </c>
      <c r="F114" s="25">
        <v>43924</v>
      </c>
      <c r="G114" s="25">
        <v>43907</v>
      </c>
      <c r="H114" s="30">
        <f t="shared" si="4"/>
        <v>-17</v>
      </c>
      <c r="I114" s="31">
        <f t="shared" si="5"/>
        <v>-863.77</v>
      </c>
      <c r="J114" s="27"/>
    </row>
    <row r="115" spans="1:10" s="5" customFormat="1" ht="12.75">
      <c r="A115" s="9">
        <v>111</v>
      </c>
      <c r="B115" s="23" t="s">
        <v>219</v>
      </c>
      <c r="C115" s="32" t="s">
        <v>148</v>
      </c>
      <c r="D115" s="23" t="s">
        <v>69</v>
      </c>
      <c r="E115" s="24">
        <v>37.35</v>
      </c>
      <c r="F115" s="25">
        <v>43924</v>
      </c>
      <c r="G115" s="25">
        <v>43907</v>
      </c>
      <c r="H115" s="30">
        <f t="shared" si="4"/>
        <v>-17</v>
      </c>
      <c r="I115" s="31">
        <f t="shared" si="5"/>
        <v>-634.95</v>
      </c>
      <c r="J115" s="27"/>
    </row>
    <row r="116" spans="1:10" s="5" customFormat="1" ht="12.75">
      <c r="A116" s="9">
        <v>112</v>
      </c>
      <c r="B116" s="23" t="s">
        <v>219</v>
      </c>
      <c r="C116" s="32" t="s">
        <v>149</v>
      </c>
      <c r="D116" s="23" t="s">
        <v>69</v>
      </c>
      <c r="E116" s="24">
        <v>37.46</v>
      </c>
      <c r="F116" s="25">
        <v>43924</v>
      </c>
      <c r="G116" s="25">
        <v>43907</v>
      </c>
      <c r="H116" s="30">
        <f t="shared" si="4"/>
        <v>-17</v>
      </c>
      <c r="I116" s="31">
        <f t="shared" si="5"/>
        <v>-636.82</v>
      </c>
      <c r="J116" s="27"/>
    </row>
    <row r="117" spans="1:10" s="5" customFormat="1" ht="12.75">
      <c r="A117" s="9">
        <v>113</v>
      </c>
      <c r="B117" s="23" t="s">
        <v>219</v>
      </c>
      <c r="C117" s="32" t="s">
        <v>150</v>
      </c>
      <c r="D117" s="23" t="s">
        <v>69</v>
      </c>
      <c r="E117" s="24">
        <v>48.12</v>
      </c>
      <c r="F117" s="25">
        <v>43924</v>
      </c>
      <c r="G117" s="25">
        <v>43907</v>
      </c>
      <c r="H117" s="30">
        <f t="shared" si="4"/>
        <v>-17</v>
      </c>
      <c r="I117" s="31">
        <f t="shared" si="5"/>
        <v>-818.04</v>
      </c>
      <c r="J117" s="27"/>
    </row>
    <row r="118" spans="1:10" s="5" customFormat="1" ht="12.75">
      <c r="A118" s="9">
        <v>114</v>
      </c>
      <c r="B118" s="23" t="s">
        <v>219</v>
      </c>
      <c r="C118" s="32" t="s">
        <v>151</v>
      </c>
      <c r="D118" s="23" t="s">
        <v>69</v>
      </c>
      <c r="E118" s="24">
        <v>465.74</v>
      </c>
      <c r="F118" s="25">
        <v>43924</v>
      </c>
      <c r="G118" s="25">
        <v>43907</v>
      </c>
      <c r="H118" s="30">
        <f t="shared" si="4"/>
        <v>-17</v>
      </c>
      <c r="I118" s="31">
        <f t="shared" si="5"/>
        <v>-7917.58</v>
      </c>
      <c r="J118" s="27"/>
    </row>
    <row r="119" spans="1:10" s="5" customFormat="1" ht="12.75">
      <c r="A119" s="9">
        <v>115</v>
      </c>
      <c r="B119" s="23" t="s">
        <v>219</v>
      </c>
      <c r="C119" s="32" t="s">
        <v>152</v>
      </c>
      <c r="D119" s="23" t="s">
        <v>69</v>
      </c>
      <c r="E119" s="24">
        <v>50.95</v>
      </c>
      <c r="F119" s="25">
        <v>43924</v>
      </c>
      <c r="G119" s="25">
        <v>43907</v>
      </c>
      <c r="H119" s="30">
        <f t="shared" si="4"/>
        <v>-17</v>
      </c>
      <c r="I119" s="31">
        <f t="shared" si="5"/>
        <v>-866.1500000000001</v>
      </c>
      <c r="J119" s="27"/>
    </row>
    <row r="120" spans="1:10" s="5" customFormat="1" ht="12.75">
      <c r="A120" s="9">
        <v>116</v>
      </c>
      <c r="B120" s="23" t="s">
        <v>219</v>
      </c>
      <c r="C120" s="32" t="s">
        <v>153</v>
      </c>
      <c r="D120" s="23" t="s">
        <v>69</v>
      </c>
      <c r="E120" s="24">
        <v>13.14</v>
      </c>
      <c r="F120" s="25">
        <v>43924</v>
      </c>
      <c r="G120" s="25">
        <v>43907</v>
      </c>
      <c r="H120" s="30">
        <f t="shared" si="4"/>
        <v>-17</v>
      </c>
      <c r="I120" s="31">
        <f t="shared" si="5"/>
        <v>-223.38</v>
      </c>
      <c r="J120" s="27"/>
    </row>
    <row r="121" spans="1:10" s="5" customFormat="1" ht="12.75">
      <c r="A121" s="9">
        <v>117</v>
      </c>
      <c r="B121" s="23" t="s">
        <v>219</v>
      </c>
      <c r="C121" s="32" t="s">
        <v>154</v>
      </c>
      <c r="D121" s="23" t="s">
        <v>69</v>
      </c>
      <c r="E121" s="24">
        <v>286.24</v>
      </c>
      <c r="F121" s="25">
        <v>43924</v>
      </c>
      <c r="G121" s="25">
        <v>43907</v>
      </c>
      <c r="H121" s="30">
        <f t="shared" si="4"/>
        <v>-17</v>
      </c>
      <c r="I121" s="31">
        <f t="shared" si="5"/>
        <v>-4866.08</v>
      </c>
      <c r="J121" s="27"/>
    </row>
    <row r="122" spans="1:10" s="5" customFormat="1" ht="12.75">
      <c r="A122" s="9">
        <v>118</v>
      </c>
      <c r="B122" s="23" t="s">
        <v>219</v>
      </c>
      <c r="C122" s="32" t="s">
        <v>155</v>
      </c>
      <c r="D122" s="23" t="s">
        <v>69</v>
      </c>
      <c r="E122" s="24">
        <v>223.07</v>
      </c>
      <c r="F122" s="25">
        <v>43924</v>
      </c>
      <c r="G122" s="25">
        <v>43907</v>
      </c>
      <c r="H122" s="30">
        <f t="shared" si="4"/>
        <v>-17</v>
      </c>
      <c r="I122" s="31">
        <f t="shared" si="5"/>
        <v>-3792.19</v>
      </c>
      <c r="J122" s="27"/>
    </row>
    <row r="123" spans="1:10" s="5" customFormat="1" ht="12.75">
      <c r="A123" s="9">
        <v>119</v>
      </c>
      <c r="B123" s="23" t="s">
        <v>219</v>
      </c>
      <c r="C123" s="32" t="s">
        <v>156</v>
      </c>
      <c r="D123" s="23" t="s">
        <v>69</v>
      </c>
      <c r="E123" s="24">
        <v>78.96</v>
      </c>
      <c r="F123" s="25">
        <v>43924</v>
      </c>
      <c r="G123" s="25">
        <v>43907</v>
      </c>
      <c r="H123" s="30">
        <f t="shared" si="4"/>
        <v>-17</v>
      </c>
      <c r="I123" s="31">
        <f t="shared" si="5"/>
        <v>-1342.32</v>
      </c>
      <c r="J123" s="27"/>
    </row>
    <row r="124" spans="1:10" s="5" customFormat="1" ht="12.75">
      <c r="A124" s="9">
        <v>120</v>
      </c>
      <c r="B124" s="23" t="s">
        <v>219</v>
      </c>
      <c r="C124" s="32" t="s">
        <v>157</v>
      </c>
      <c r="D124" s="23" t="s">
        <v>69</v>
      </c>
      <c r="E124" s="24">
        <v>207.79</v>
      </c>
      <c r="F124" s="25">
        <v>43924</v>
      </c>
      <c r="G124" s="25">
        <v>43907</v>
      </c>
      <c r="H124" s="30">
        <f t="shared" si="4"/>
        <v>-17</v>
      </c>
      <c r="I124" s="31">
        <f t="shared" si="5"/>
        <v>-3532.43</v>
      </c>
      <c r="J124" s="27"/>
    </row>
    <row r="125" spans="1:10" s="5" customFormat="1" ht="12.75">
      <c r="A125" s="9">
        <v>121</v>
      </c>
      <c r="B125" s="23" t="s">
        <v>219</v>
      </c>
      <c r="C125" s="32" t="s">
        <v>158</v>
      </c>
      <c r="D125" s="23" t="s">
        <v>69</v>
      </c>
      <c r="E125" s="24">
        <v>510.04</v>
      </c>
      <c r="F125" s="25">
        <v>43924</v>
      </c>
      <c r="G125" s="25">
        <v>43907</v>
      </c>
      <c r="H125" s="30">
        <f t="shared" si="4"/>
        <v>-17</v>
      </c>
      <c r="I125" s="31">
        <f t="shared" si="5"/>
        <v>-8670.68</v>
      </c>
      <c r="J125" s="27"/>
    </row>
    <row r="126" spans="1:10" s="5" customFormat="1" ht="12.75">
      <c r="A126" s="9">
        <v>122</v>
      </c>
      <c r="B126" s="23" t="s">
        <v>219</v>
      </c>
      <c r="C126" s="32" t="s">
        <v>159</v>
      </c>
      <c r="D126" s="23" t="s">
        <v>69</v>
      </c>
      <c r="E126" s="24">
        <v>53.17</v>
      </c>
      <c r="F126" s="25">
        <v>43924</v>
      </c>
      <c r="G126" s="25">
        <v>43907</v>
      </c>
      <c r="H126" s="30">
        <f t="shared" si="4"/>
        <v>-17</v>
      </c>
      <c r="I126" s="31">
        <f t="shared" si="5"/>
        <v>-903.89</v>
      </c>
      <c r="J126" s="27"/>
    </row>
    <row r="127" spans="1:10" s="5" customFormat="1" ht="12.75">
      <c r="A127" s="9">
        <v>123</v>
      </c>
      <c r="B127" s="23" t="s">
        <v>219</v>
      </c>
      <c r="C127" s="32" t="s">
        <v>160</v>
      </c>
      <c r="D127" s="23" t="s">
        <v>30</v>
      </c>
      <c r="E127" s="24">
        <v>674.66</v>
      </c>
      <c r="F127" s="25">
        <v>43920</v>
      </c>
      <c r="G127" s="25">
        <v>43900</v>
      </c>
      <c r="H127" s="30">
        <f t="shared" si="4"/>
        <v>-20</v>
      </c>
      <c r="I127" s="31">
        <f t="shared" si="5"/>
        <v>-13493.199999999999</v>
      </c>
      <c r="J127" s="27"/>
    </row>
    <row r="128" spans="1:10" s="5" customFormat="1" ht="12.75">
      <c r="A128" s="9">
        <v>124</v>
      </c>
      <c r="B128" s="23" t="s">
        <v>219</v>
      </c>
      <c r="C128" s="32">
        <v>1111868</v>
      </c>
      <c r="D128" s="23" t="s">
        <v>61</v>
      </c>
      <c r="E128" s="24">
        <v>382</v>
      </c>
      <c r="F128" s="25">
        <v>43922</v>
      </c>
      <c r="G128" s="25">
        <v>43902</v>
      </c>
      <c r="H128" s="30">
        <f t="shared" si="4"/>
        <v>-20</v>
      </c>
      <c r="I128" s="31">
        <f t="shared" si="5"/>
        <v>-7640</v>
      </c>
      <c r="J128" s="27"/>
    </row>
    <row r="129" spans="1:10" s="5" customFormat="1" ht="12.75">
      <c r="A129" s="9">
        <v>125</v>
      </c>
      <c r="B129" s="23" t="s">
        <v>219</v>
      </c>
      <c r="C129" s="32" t="s">
        <v>161</v>
      </c>
      <c r="D129" s="23" t="s">
        <v>48</v>
      </c>
      <c r="E129" s="24">
        <v>111013</v>
      </c>
      <c r="F129" s="25">
        <v>43922</v>
      </c>
      <c r="G129" s="25">
        <v>43896</v>
      </c>
      <c r="H129" s="30">
        <f t="shared" si="4"/>
        <v>-26</v>
      </c>
      <c r="I129" s="31">
        <f t="shared" si="5"/>
        <v>-2886338</v>
      </c>
      <c r="J129" s="27"/>
    </row>
    <row r="130" spans="1:10" s="5" customFormat="1" ht="12.75">
      <c r="A130" s="9">
        <v>126</v>
      </c>
      <c r="B130" s="23" t="s">
        <v>219</v>
      </c>
      <c r="C130" s="32" t="s">
        <v>162</v>
      </c>
      <c r="D130" s="23" t="s">
        <v>55</v>
      </c>
      <c r="E130" s="24">
        <v>9786.89</v>
      </c>
      <c r="F130" s="25">
        <v>43923</v>
      </c>
      <c r="G130" s="25">
        <v>43896</v>
      </c>
      <c r="H130" s="30">
        <f t="shared" si="4"/>
        <v>-27</v>
      </c>
      <c r="I130" s="31">
        <f t="shared" si="5"/>
        <v>-264246.02999999997</v>
      </c>
      <c r="J130" s="27"/>
    </row>
    <row r="131" spans="1:10" s="5" customFormat="1" ht="12.75">
      <c r="A131" s="9">
        <v>127</v>
      </c>
      <c r="B131" s="23" t="s">
        <v>219</v>
      </c>
      <c r="C131" s="32" t="s">
        <v>163</v>
      </c>
      <c r="D131" s="23" t="s">
        <v>210</v>
      </c>
      <c r="E131" s="24">
        <v>8328.15</v>
      </c>
      <c r="F131" s="25">
        <v>43925</v>
      </c>
      <c r="G131" s="25">
        <v>43902</v>
      </c>
      <c r="H131" s="30">
        <f t="shared" si="4"/>
        <v>-23</v>
      </c>
      <c r="I131" s="31">
        <f t="shared" si="5"/>
        <v>-191547.44999999998</v>
      </c>
      <c r="J131" s="27"/>
    </row>
    <row r="132" spans="1:10" s="5" customFormat="1" ht="12.75">
      <c r="A132" s="9">
        <v>128</v>
      </c>
      <c r="B132" s="23" t="s">
        <v>219</v>
      </c>
      <c r="C132" s="32" t="s">
        <v>164</v>
      </c>
      <c r="D132" s="23" t="s">
        <v>67</v>
      </c>
      <c r="E132" s="24">
        <v>685.06</v>
      </c>
      <c r="F132" s="25">
        <v>43925</v>
      </c>
      <c r="G132" s="25">
        <v>43915</v>
      </c>
      <c r="H132" s="30">
        <f t="shared" si="4"/>
        <v>-10</v>
      </c>
      <c r="I132" s="31">
        <f t="shared" si="5"/>
        <v>-6850.599999999999</v>
      </c>
      <c r="J132" s="27"/>
    </row>
    <row r="133" spans="1:10" s="5" customFormat="1" ht="12.75">
      <c r="A133" s="9">
        <v>129</v>
      </c>
      <c r="B133" s="23" t="s">
        <v>219</v>
      </c>
      <c r="C133" s="32" t="s">
        <v>165</v>
      </c>
      <c r="D133" s="23" t="s">
        <v>72</v>
      </c>
      <c r="E133" s="24">
        <v>25368.71</v>
      </c>
      <c r="F133" s="25">
        <v>43926</v>
      </c>
      <c r="G133" s="25">
        <v>43910</v>
      </c>
      <c r="H133" s="30">
        <f t="shared" si="4"/>
        <v>-16</v>
      </c>
      <c r="I133" s="31">
        <f t="shared" si="5"/>
        <v>-405899.36</v>
      </c>
      <c r="J133" s="27"/>
    </row>
    <row r="134" spans="1:10" s="5" customFormat="1" ht="12.75">
      <c r="A134" s="9">
        <v>130</v>
      </c>
      <c r="B134" s="23" t="s">
        <v>219</v>
      </c>
      <c r="C134" s="32" t="s">
        <v>166</v>
      </c>
      <c r="D134" s="23" t="s">
        <v>64</v>
      </c>
      <c r="E134" s="24">
        <v>153038.86</v>
      </c>
      <c r="F134" s="25">
        <v>43926</v>
      </c>
      <c r="G134" s="25">
        <v>43900</v>
      </c>
      <c r="H134" s="30">
        <f t="shared" si="4"/>
        <v>-26</v>
      </c>
      <c r="I134" s="31">
        <f t="shared" si="5"/>
        <v>-3979010.3599999994</v>
      </c>
      <c r="J134" s="27"/>
    </row>
    <row r="135" spans="1:10" s="5" customFormat="1" ht="12.75">
      <c r="A135" s="9">
        <v>131</v>
      </c>
      <c r="B135" s="23" t="s">
        <v>219</v>
      </c>
      <c r="C135" s="32" t="s">
        <v>167</v>
      </c>
      <c r="D135" s="23" t="s">
        <v>40</v>
      </c>
      <c r="E135" s="24">
        <v>20873.93</v>
      </c>
      <c r="F135" s="25">
        <v>43926</v>
      </c>
      <c r="G135" s="25">
        <v>43910</v>
      </c>
      <c r="H135" s="30">
        <f t="shared" si="4"/>
        <v>-16</v>
      </c>
      <c r="I135" s="31">
        <f t="shared" si="5"/>
        <v>-333982.88</v>
      </c>
      <c r="J135" s="27"/>
    </row>
    <row r="136" spans="1:10" s="5" customFormat="1" ht="12.75">
      <c r="A136" s="9">
        <v>132</v>
      </c>
      <c r="B136" s="23" t="s">
        <v>219</v>
      </c>
      <c r="C136" s="32">
        <v>6001010238</v>
      </c>
      <c r="D136" s="23" t="s">
        <v>211</v>
      </c>
      <c r="E136" s="24">
        <v>3233.75</v>
      </c>
      <c r="F136" s="25">
        <v>43926</v>
      </c>
      <c r="G136" s="25">
        <v>43910</v>
      </c>
      <c r="H136" s="30">
        <f t="shared" si="4"/>
        <v>-16</v>
      </c>
      <c r="I136" s="31">
        <f t="shared" si="5"/>
        <v>-51740</v>
      </c>
      <c r="J136" s="27"/>
    </row>
    <row r="137" spans="1:10" s="5" customFormat="1" ht="12.75">
      <c r="A137" s="9">
        <v>133</v>
      </c>
      <c r="B137" s="23" t="s">
        <v>219</v>
      </c>
      <c r="C137" s="32">
        <v>2108140</v>
      </c>
      <c r="D137" s="23" t="s">
        <v>61</v>
      </c>
      <c r="E137" s="24">
        <v>1066.56</v>
      </c>
      <c r="F137" s="25">
        <v>43930</v>
      </c>
      <c r="G137" s="25">
        <v>43914</v>
      </c>
      <c r="H137" s="30">
        <f t="shared" si="4"/>
        <v>-16</v>
      </c>
      <c r="I137" s="31">
        <f t="shared" si="5"/>
        <v>-17064.96</v>
      </c>
      <c r="J137" s="27"/>
    </row>
    <row r="138" spans="1:10" s="5" customFormat="1" ht="12.75">
      <c r="A138" s="9">
        <v>134</v>
      </c>
      <c r="B138" s="23" t="s">
        <v>219</v>
      </c>
      <c r="C138" s="32" t="s">
        <v>168</v>
      </c>
      <c r="D138" s="23" t="s">
        <v>212</v>
      </c>
      <c r="E138" s="24">
        <v>1401.43</v>
      </c>
      <c r="F138" s="25">
        <v>43930</v>
      </c>
      <c r="G138" s="25">
        <v>43914</v>
      </c>
      <c r="H138" s="30">
        <f t="shared" si="4"/>
        <v>-16</v>
      </c>
      <c r="I138" s="31">
        <f t="shared" si="5"/>
        <v>-22422.88</v>
      </c>
      <c r="J138" s="27"/>
    </row>
    <row r="139" spans="1:10" s="5" customFormat="1" ht="12.75">
      <c r="A139" s="9">
        <v>135</v>
      </c>
      <c r="B139" s="23" t="s">
        <v>219</v>
      </c>
      <c r="C139" s="32">
        <v>20</v>
      </c>
      <c r="D139" s="23" t="s">
        <v>57</v>
      </c>
      <c r="E139" s="24">
        <v>199.88</v>
      </c>
      <c r="F139" s="25">
        <v>43931</v>
      </c>
      <c r="G139" s="25">
        <v>43910</v>
      </c>
      <c r="H139" s="30">
        <f t="shared" si="4"/>
        <v>-21</v>
      </c>
      <c r="I139" s="31">
        <f t="shared" si="5"/>
        <v>-4197.48</v>
      </c>
      <c r="J139" s="27"/>
    </row>
    <row r="140" spans="1:10" s="5" customFormat="1" ht="12.75">
      <c r="A140" s="9">
        <v>136</v>
      </c>
      <c r="B140" s="23" t="s">
        <v>219</v>
      </c>
      <c r="C140" s="32" t="s">
        <v>16</v>
      </c>
      <c r="D140" s="23" t="s">
        <v>213</v>
      </c>
      <c r="E140" s="24">
        <v>15117.1</v>
      </c>
      <c r="F140" s="25">
        <v>43933</v>
      </c>
      <c r="G140" s="25">
        <v>43914</v>
      </c>
      <c r="H140" s="30">
        <f t="shared" si="4"/>
        <v>-19</v>
      </c>
      <c r="I140" s="31">
        <f t="shared" si="5"/>
        <v>-287224.9</v>
      </c>
      <c r="J140" s="27"/>
    </row>
    <row r="141" spans="1:10" s="5" customFormat="1" ht="12.75">
      <c r="A141" s="9">
        <v>137</v>
      </c>
      <c r="B141" s="23" t="s">
        <v>219</v>
      </c>
      <c r="C141" s="32" t="s">
        <v>169</v>
      </c>
      <c r="D141" s="23" t="s">
        <v>20</v>
      </c>
      <c r="E141" s="24">
        <v>203.49</v>
      </c>
      <c r="F141" s="25">
        <v>43933</v>
      </c>
      <c r="G141" s="25">
        <v>43914</v>
      </c>
      <c r="H141" s="30">
        <f t="shared" si="4"/>
        <v>-19</v>
      </c>
      <c r="I141" s="31">
        <f>H141*E141</f>
        <v>-3866.3100000000004</v>
      </c>
      <c r="J141" s="27"/>
    </row>
    <row r="142" spans="1:10" s="5" customFormat="1" ht="12.75">
      <c r="A142" s="9">
        <v>138</v>
      </c>
      <c r="B142" s="23" t="s">
        <v>219</v>
      </c>
      <c r="C142" s="32" t="s">
        <v>170</v>
      </c>
      <c r="D142" s="23" t="s">
        <v>20</v>
      </c>
      <c r="E142" s="24">
        <v>270.59</v>
      </c>
      <c r="F142" s="25">
        <v>43933</v>
      </c>
      <c r="G142" s="25">
        <v>43914</v>
      </c>
      <c r="H142" s="30">
        <f t="shared" si="4"/>
        <v>-19</v>
      </c>
      <c r="I142" s="31">
        <f aca="true" t="shared" si="6" ref="I142:I149">H142*E142</f>
        <v>-5141.209999999999</v>
      </c>
      <c r="J142" s="27"/>
    </row>
    <row r="143" spans="1:10" s="5" customFormat="1" ht="12.75">
      <c r="A143" s="9">
        <v>139</v>
      </c>
      <c r="B143" s="23" t="s">
        <v>219</v>
      </c>
      <c r="C143" s="32" t="s">
        <v>171</v>
      </c>
      <c r="D143" s="23" t="s">
        <v>53</v>
      </c>
      <c r="E143" s="24">
        <v>13538.52</v>
      </c>
      <c r="F143" s="25">
        <v>43933</v>
      </c>
      <c r="G143" s="25">
        <v>43914</v>
      </c>
      <c r="H143" s="30">
        <f t="shared" si="4"/>
        <v>-19</v>
      </c>
      <c r="I143" s="31">
        <f t="shared" si="6"/>
        <v>-257231.88</v>
      </c>
      <c r="J143" s="27"/>
    </row>
    <row r="144" spans="1:10" s="5" customFormat="1" ht="12.75">
      <c r="A144" s="9">
        <v>140</v>
      </c>
      <c r="B144" s="23" t="s">
        <v>219</v>
      </c>
      <c r="C144" s="32" t="s">
        <v>172</v>
      </c>
      <c r="D144" s="23" t="s">
        <v>19</v>
      </c>
      <c r="E144" s="24">
        <v>23795.96</v>
      </c>
      <c r="F144" s="25">
        <v>43937</v>
      </c>
      <c r="G144" s="25">
        <v>43915</v>
      </c>
      <c r="H144" s="30">
        <f t="shared" si="4"/>
        <v>-22</v>
      </c>
      <c r="I144" s="31">
        <f t="shared" si="6"/>
        <v>-523511.12</v>
      </c>
      <c r="J144" s="27"/>
    </row>
    <row r="145" spans="1:10" s="5" customFormat="1" ht="12.75">
      <c r="A145" s="9">
        <v>141</v>
      </c>
      <c r="B145" s="23" t="s">
        <v>219</v>
      </c>
      <c r="C145" s="32">
        <v>37</v>
      </c>
      <c r="D145" s="23" t="s">
        <v>70</v>
      </c>
      <c r="E145" s="24">
        <v>32221.44</v>
      </c>
      <c r="F145" s="25">
        <v>43938</v>
      </c>
      <c r="G145" s="25">
        <v>43915</v>
      </c>
      <c r="H145" s="30">
        <f t="shared" si="4"/>
        <v>-23</v>
      </c>
      <c r="I145" s="31">
        <f t="shared" si="6"/>
        <v>-741093.12</v>
      </c>
      <c r="J145" s="27"/>
    </row>
    <row r="146" spans="1:10" s="5" customFormat="1" ht="12.75">
      <c r="A146" s="9">
        <v>142</v>
      </c>
      <c r="B146" s="43" t="s">
        <v>219</v>
      </c>
      <c r="C146" s="32" t="s">
        <v>173</v>
      </c>
      <c r="D146" s="23" t="s">
        <v>214</v>
      </c>
      <c r="E146" s="24">
        <v>2973.43</v>
      </c>
      <c r="F146" s="25">
        <v>43944</v>
      </c>
      <c r="G146" s="25">
        <v>43915</v>
      </c>
      <c r="H146" s="30">
        <f t="shared" si="4"/>
        <v>-29</v>
      </c>
      <c r="I146" s="31">
        <f t="shared" si="6"/>
        <v>-86229.47</v>
      </c>
      <c r="J146" s="27"/>
    </row>
    <row r="147" spans="1:10" s="5" customFormat="1" ht="12.75">
      <c r="A147" s="9">
        <v>143</v>
      </c>
      <c r="B147" s="43" t="s">
        <v>219</v>
      </c>
      <c r="C147" s="41">
        <v>0.5</v>
      </c>
      <c r="D147" t="s">
        <v>174</v>
      </c>
      <c r="E147" s="28">
        <v>940.5</v>
      </c>
      <c r="F147" s="26">
        <v>43884</v>
      </c>
      <c r="G147" s="29">
        <v>43882</v>
      </c>
      <c r="H147" s="30">
        <f t="shared" si="4"/>
        <v>-2</v>
      </c>
      <c r="I147" s="31">
        <f t="shared" si="6"/>
        <v>-1881</v>
      </c>
      <c r="J147" s="27"/>
    </row>
    <row r="148" spans="1:10" s="5" customFormat="1" ht="12.75">
      <c r="A148" s="9">
        <v>144</v>
      </c>
      <c r="B148" s="43" t="s">
        <v>219</v>
      </c>
      <c r="C148" s="42" t="s">
        <v>215</v>
      </c>
      <c r="D148" s="44" t="s">
        <v>175</v>
      </c>
      <c r="E148" s="28">
        <v>1890</v>
      </c>
      <c r="F148" s="26">
        <v>43903</v>
      </c>
      <c r="G148" s="26">
        <v>43889</v>
      </c>
      <c r="H148" s="30">
        <f t="shared" si="4"/>
        <v>-14</v>
      </c>
      <c r="I148" s="31">
        <f t="shared" si="6"/>
        <v>-26460</v>
      </c>
      <c r="J148" s="27"/>
    </row>
    <row r="149" spans="1:10" s="5" customFormat="1" ht="12.75">
      <c r="A149" s="9">
        <v>145</v>
      </c>
      <c r="B149" t="s">
        <v>218</v>
      </c>
      <c r="C149" s="45">
        <v>919900003948</v>
      </c>
      <c r="D149" t="s">
        <v>216</v>
      </c>
      <c r="E149" s="28">
        <v>83636.01</v>
      </c>
      <c r="F149" s="26">
        <v>43876</v>
      </c>
      <c r="G149" s="26">
        <v>43847</v>
      </c>
      <c r="H149" s="30">
        <f t="shared" si="4"/>
        <v>-29</v>
      </c>
      <c r="I149" s="31">
        <f t="shared" si="6"/>
        <v>-2425444.29</v>
      </c>
      <c r="J149" s="27"/>
    </row>
    <row r="150" spans="1:10" ht="15">
      <c r="A150" s="14" t="s">
        <v>8</v>
      </c>
      <c r="B150" s="14"/>
      <c r="C150" s="14"/>
      <c r="D150" s="14"/>
      <c r="E150" s="15">
        <f>SUM(E5:E149)</f>
        <v>2861843.39</v>
      </c>
      <c r="F150" s="15"/>
      <c r="G150" s="15"/>
      <c r="H150" s="15"/>
      <c r="I150" s="15">
        <f>SUM(I5:I149)</f>
        <v>-40658066.91</v>
      </c>
      <c r="J150" s="19">
        <f>I150/E150</f>
        <v>-14.206950335601695</v>
      </c>
    </row>
    <row r="155" ht="12.75">
      <c r="G155" s="46"/>
    </row>
  </sheetData>
  <sheetProtection/>
  <mergeCells count="6">
    <mergeCell ref="A1:J1"/>
    <mergeCell ref="A3:A4"/>
    <mergeCell ref="E3:E4"/>
    <mergeCell ref="F3:H3"/>
    <mergeCell ref="I3:I4"/>
    <mergeCell ref="J3:J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2020-04-07T09:47:10Z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