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6" windowHeight="5580" activeTab="0"/>
  </bookViews>
  <sheets>
    <sheet name="1° TRIM 2022" sheetId="1" r:id="rId1"/>
  </sheets>
  <definedNames>
    <definedName name="_xlnm.Print_Titles" localSheetId="0">'1° TRIM 2022'!$4:$4</definedName>
  </definedNames>
  <calcPr fullCalcOnLoad="1"/>
</workbook>
</file>

<file path=xl/sharedStrings.xml><?xml version="1.0" encoding="utf-8"?>
<sst xmlns="http://schemas.openxmlformats.org/spreadsheetml/2006/main" count="626" uniqueCount="340">
  <si>
    <t>C</t>
  </si>
  <si>
    <t>FATTURA</t>
  </si>
  <si>
    <t>DATA SCADENZA FATTURA</t>
  </si>
  <si>
    <t>DATA PAGAMENTO EFFETTIVO FATTURA</t>
  </si>
  <si>
    <t>GG. TOTALI RITARDO RISPETTO A SCADENZA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</si>
  <si>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</si>
  <si>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</si>
  <si>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</si>
  <si>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</si>
  <si>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</si>
  <si>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</si>
  <si>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</si>
  <si>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</si>
  <si>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NUMERO DI FATTURA</t>
  </si>
  <si>
    <t>INTESTAZIONE</t>
  </si>
  <si>
    <t>H</t>
  </si>
  <si>
    <t>I</t>
  </si>
  <si>
    <t>PAREDES ITALIA SPA</t>
  </si>
  <si>
    <t>UFFICIO</t>
  </si>
  <si>
    <t>UFDUC1</t>
  </si>
  <si>
    <t>J</t>
  </si>
  <si>
    <t>GG*IMPORTO</t>
  </si>
  <si>
    <t>INDICE TEMPESTIVITA' PAGAMENTI
= Totale I / TotaleE</t>
  </si>
  <si>
    <t>TECNOLASER EUROPA SRL</t>
  </si>
  <si>
    <t>MODENA PARCHEGGI SPA</t>
  </si>
  <si>
    <t>COR.EL S.R.L.</t>
  </si>
  <si>
    <t>VODAFONE AUTOMOTIVE ITALIA S.P.A.</t>
  </si>
  <si>
    <t>ITALIANA PETROLI S.P.A.</t>
  </si>
  <si>
    <t>GARAGE MARIANI S.R.L.</t>
  </si>
  <si>
    <t>GARAGE MAMBELLI DI MAMBELLI VALTER &amp; C - SNC</t>
  </si>
  <si>
    <t>BLOOMFLEET SRL</t>
  </si>
  <si>
    <t>COOPSERVICE S.COOP. P. A.</t>
  </si>
  <si>
    <t>KYOCERA DOCUMENT SOLUTIONS ITALIA S.P.A.</t>
  </si>
  <si>
    <t>ROSSI RENZO COSTRUZIONI S.R.L.</t>
  </si>
  <si>
    <t>TEAM MEMORES COMPUTER S.P.A.</t>
  </si>
  <si>
    <t>4WARD SRL</t>
  </si>
  <si>
    <t>IMPORTO*</t>
  </si>
  <si>
    <t>DEGANI S.R.L.</t>
  </si>
  <si>
    <t>MORANI SRL</t>
  </si>
  <si>
    <t>CONSORZIO STABILE ECOBI SOCIETA' CONSORTILE A R.L. - IMPRESA SOCIALE</t>
  </si>
  <si>
    <t>REKEEP S.P.A.</t>
  </si>
  <si>
    <t>501</t>
  </si>
  <si>
    <t>000342</t>
  </si>
  <si>
    <t>11</t>
  </si>
  <si>
    <t>32</t>
  </si>
  <si>
    <t>4/PA</t>
  </si>
  <si>
    <t>MULTICOPIA E ARREDA UFFICIO SRL</t>
  </si>
  <si>
    <t>ISTITUTO POLIGRAFICO E ZECCA DELLO STATO SPA</t>
  </si>
  <si>
    <t>CONSILIA CFO S.R.L.</t>
  </si>
  <si>
    <t>IMPRESA BIGUZZI S.R.L.</t>
  </si>
  <si>
    <t>SI COMPUTER S.P.A.</t>
  </si>
  <si>
    <t>A. MANZONI &amp; C. S.P.A.</t>
  </si>
  <si>
    <t>MY CAR MODENA DI TARDI PASQUALE &amp; C. S.N.C.</t>
  </si>
  <si>
    <t>ZACCARIA COSTRUZIONI SRL</t>
  </si>
  <si>
    <t>SANTUCCI ANGELO S.R.L.</t>
  </si>
  <si>
    <t>CONSORZIO CON.CO.S. SOCIETA' COOPERATIVA</t>
  </si>
  <si>
    <t>ORGANIZZAZIONE TECNICI RIUNITI SRL</t>
  </si>
  <si>
    <t>* gli importi sono al netto delle note di credito</t>
  </si>
  <si>
    <t>CONSORZIO INNOVA SOCIETA' COOPERATIVA</t>
  </si>
  <si>
    <t>ERREBIAN S.P.A.</t>
  </si>
  <si>
    <t>LA PITAGORA DI MACRELLI GIAN CARLO</t>
  </si>
  <si>
    <t>DYASET S.R.L.</t>
  </si>
  <si>
    <t>LEXMEDIA S.R.L.</t>
  </si>
  <si>
    <t>OBERTI S.R.L.</t>
  </si>
  <si>
    <t>4</t>
  </si>
  <si>
    <t>S.E.M. SRL</t>
  </si>
  <si>
    <t>INTERGEOS S.R.L.</t>
  </si>
  <si>
    <t>VACCARI SRL</t>
  </si>
  <si>
    <t>BARACCANI - SOCIETA' IN NOME COLLETTIVO DI BARACCANI GIORGIO &amp; C.</t>
  </si>
  <si>
    <t>FATTPA 2_22</t>
  </si>
  <si>
    <t>26</t>
  </si>
  <si>
    <t>COOPERATIVA TERRITORIO AMBIENTE MONTANO ACQUACHETA RABBI - (C.T.A.) - SOCIETA' COOPERATIVA AGRICOLA</t>
  </si>
  <si>
    <t>GEOEXPLORATION SRL</t>
  </si>
  <si>
    <t>33</t>
  </si>
  <si>
    <t>20</t>
  </si>
  <si>
    <t>TI ESSE S.R.L.</t>
  </si>
  <si>
    <t>TOTI STEFANO - DITTA INDIVIDUALE</t>
  </si>
  <si>
    <t>COMPAGNIA GENERALE RIPRESEAEREE SPA</t>
  </si>
  <si>
    <t>TRIDELLO GENNI</t>
  </si>
  <si>
    <t>10</t>
  </si>
  <si>
    <t>E.DA.TEC. S.A.S.</t>
  </si>
  <si>
    <t>GARAGE BOTTEGO S.R.L.</t>
  </si>
  <si>
    <t>E-MARINE SRL</t>
  </si>
  <si>
    <t>2800002125</t>
  </si>
  <si>
    <t>17/001</t>
  </si>
  <si>
    <t>3/PA</t>
  </si>
  <si>
    <t>MM22FPA00069</t>
  </si>
  <si>
    <t>130_2022_0000019</t>
  </si>
  <si>
    <t>C0000396</t>
  </si>
  <si>
    <t>V2/521737</t>
  </si>
  <si>
    <t>02</t>
  </si>
  <si>
    <t>03</t>
  </si>
  <si>
    <t>23/PA</t>
  </si>
  <si>
    <t>22V1100107</t>
  </si>
  <si>
    <t>09/S/22</t>
  </si>
  <si>
    <t>12666000115</t>
  </si>
  <si>
    <t>12666000113</t>
  </si>
  <si>
    <t>8PA</t>
  </si>
  <si>
    <t>1/11/34</t>
  </si>
  <si>
    <t>220012FE</t>
  </si>
  <si>
    <t>V2/521732</t>
  </si>
  <si>
    <t>FATTPA 5_22</t>
  </si>
  <si>
    <t>16 /PA</t>
  </si>
  <si>
    <t>3/SP</t>
  </si>
  <si>
    <t>420/06</t>
  </si>
  <si>
    <t>421/06</t>
  </si>
  <si>
    <t>24</t>
  </si>
  <si>
    <t>FATTPA 11_22</t>
  </si>
  <si>
    <t>220013FE</t>
  </si>
  <si>
    <t>V2/523394</t>
  </si>
  <si>
    <t>32223074</t>
  </si>
  <si>
    <t>32223073</t>
  </si>
  <si>
    <t>32221431</t>
  </si>
  <si>
    <t>32221430</t>
  </si>
  <si>
    <t>32221429</t>
  </si>
  <si>
    <t>32223072</t>
  </si>
  <si>
    <t>1010755244</t>
  </si>
  <si>
    <t>V2/523598</t>
  </si>
  <si>
    <t>V2/523604</t>
  </si>
  <si>
    <t>0000105177</t>
  </si>
  <si>
    <t>21/001</t>
  </si>
  <si>
    <t>7E/2022</t>
  </si>
  <si>
    <t>V2/524027</t>
  </si>
  <si>
    <t>2/4</t>
  </si>
  <si>
    <t>2/5</t>
  </si>
  <si>
    <t>8E/2022</t>
  </si>
  <si>
    <t>000004/92</t>
  </si>
  <si>
    <t>VA-5299</t>
  </si>
  <si>
    <t>48/FT</t>
  </si>
  <si>
    <t>34/PA</t>
  </si>
  <si>
    <t>7822003849</t>
  </si>
  <si>
    <t>2819</t>
  </si>
  <si>
    <t>27E/2022</t>
  </si>
  <si>
    <t>9129006457</t>
  </si>
  <si>
    <t>9129006456</t>
  </si>
  <si>
    <t>4/A</t>
  </si>
  <si>
    <t>130_2022_0000029</t>
  </si>
  <si>
    <t>51366</t>
  </si>
  <si>
    <t>28</t>
  </si>
  <si>
    <t>4/2</t>
  </si>
  <si>
    <t>86336 /E</t>
  </si>
  <si>
    <t>26/22</t>
  </si>
  <si>
    <t>P268</t>
  </si>
  <si>
    <t>9129006755</t>
  </si>
  <si>
    <t>PD1/220204</t>
  </si>
  <si>
    <t>1400</t>
  </si>
  <si>
    <t>84</t>
  </si>
  <si>
    <t>9129007018</t>
  </si>
  <si>
    <t>9129007019</t>
  </si>
  <si>
    <t>FV22-0360</t>
  </si>
  <si>
    <t>1040/O</t>
  </si>
  <si>
    <t>1041/O</t>
  </si>
  <si>
    <t>1042/O</t>
  </si>
  <si>
    <t>1043/O</t>
  </si>
  <si>
    <t>1044/O</t>
  </si>
  <si>
    <t>1045/O</t>
  </si>
  <si>
    <t>1046/O</t>
  </si>
  <si>
    <t>1047/O</t>
  </si>
  <si>
    <t>1048/O</t>
  </si>
  <si>
    <t>1049/O</t>
  </si>
  <si>
    <t>1056/O</t>
  </si>
  <si>
    <t>5/E</t>
  </si>
  <si>
    <t>2800003721</t>
  </si>
  <si>
    <t>2800003722</t>
  </si>
  <si>
    <t>34/A</t>
  </si>
  <si>
    <t>22 PA</t>
  </si>
  <si>
    <t>9500343256</t>
  </si>
  <si>
    <t>33/2022-1</t>
  </si>
  <si>
    <t>299</t>
  </si>
  <si>
    <t>300</t>
  </si>
  <si>
    <t>FP9</t>
  </si>
  <si>
    <t>22/PA</t>
  </si>
  <si>
    <t>32306103</t>
  </si>
  <si>
    <t>32306102</t>
  </si>
  <si>
    <t>32306101</t>
  </si>
  <si>
    <t>32307928</t>
  </si>
  <si>
    <t>32307930</t>
  </si>
  <si>
    <t>32307929</t>
  </si>
  <si>
    <t>1/11/48</t>
  </si>
  <si>
    <t>46E/2022</t>
  </si>
  <si>
    <t>36</t>
  </si>
  <si>
    <t>18/2022</t>
  </si>
  <si>
    <t>Z8</t>
  </si>
  <si>
    <t>36/01</t>
  </si>
  <si>
    <t>155</t>
  </si>
  <si>
    <t>1222003866</t>
  </si>
  <si>
    <t>15</t>
  </si>
  <si>
    <t>0000653129AMC120</t>
  </si>
  <si>
    <t>46</t>
  </si>
  <si>
    <t>42065731</t>
  </si>
  <si>
    <t>00000000510</t>
  </si>
  <si>
    <t>2022/S/21</t>
  </si>
  <si>
    <t>97/SP</t>
  </si>
  <si>
    <t>12666000178</t>
  </si>
  <si>
    <t>117/00</t>
  </si>
  <si>
    <t>29</t>
  </si>
  <si>
    <t>FATTPA 17_22</t>
  </si>
  <si>
    <t>FATTPA 16_22</t>
  </si>
  <si>
    <t>99/PA</t>
  </si>
  <si>
    <t>FPA2022-1</t>
  </si>
  <si>
    <t>FPA2022-2</t>
  </si>
  <si>
    <t>000005/92</t>
  </si>
  <si>
    <t>FATTPA 20_22</t>
  </si>
  <si>
    <t>00062/02</t>
  </si>
  <si>
    <t>2/PA/2022</t>
  </si>
  <si>
    <t>9129008668</t>
  </si>
  <si>
    <t>9129008677</t>
  </si>
  <si>
    <t>9129008669</t>
  </si>
  <si>
    <t>9129008678</t>
  </si>
  <si>
    <t>B46</t>
  </si>
  <si>
    <t>2/8</t>
  </si>
  <si>
    <t>22V1100140</t>
  </si>
  <si>
    <t>110152 /E</t>
  </si>
  <si>
    <t>22V1100139</t>
  </si>
  <si>
    <t>22V1100138</t>
  </si>
  <si>
    <t>LP-FTPA 52200004</t>
  </si>
  <si>
    <t>9129008711</t>
  </si>
  <si>
    <t>678</t>
  </si>
  <si>
    <t>7822005392</t>
  </si>
  <si>
    <t>7822005394</t>
  </si>
  <si>
    <t>PA22-0003</t>
  </si>
  <si>
    <t>3687</t>
  </si>
  <si>
    <t>B49</t>
  </si>
  <si>
    <t>1410001208</t>
  </si>
  <si>
    <t>0095353236</t>
  </si>
  <si>
    <t>0200204878</t>
  </si>
  <si>
    <t>54</t>
  </si>
  <si>
    <t>FATTPA 7_22</t>
  </si>
  <si>
    <t>23/00</t>
  </si>
  <si>
    <t>168</t>
  </si>
  <si>
    <t>129</t>
  </si>
  <si>
    <t>2/A</t>
  </si>
  <si>
    <t>42088471</t>
  </si>
  <si>
    <t>V2/541001</t>
  </si>
  <si>
    <t>1/E</t>
  </si>
  <si>
    <t>47PA</t>
  </si>
  <si>
    <t>FV22-1064</t>
  </si>
  <si>
    <t>1/97</t>
  </si>
  <si>
    <t>1PA</t>
  </si>
  <si>
    <t>22V1100163</t>
  </si>
  <si>
    <t>22V1100164</t>
  </si>
  <si>
    <t>22V1100165</t>
  </si>
  <si>
    <t>3/A</t>
  </si>
  <si>
    <t>34</t>
  </si>
  <si>
    <t>27 /PA</t>
  </si>
  <si>
    <t>000066/91</t>
  </si>
  <si>
    <t>FPA 177/22</t>
  </si>
  <si>
    <t>7/E</t>
  </si>
  <si>
    <t>195</t>
  </si>
  <si>
    <t>167</t>
  </si>
  <si>
    <t>214/2</t>
  </si>
  <si>
    <t>11/E</t>
  </si>
  <si>
    <t>420</t>
  </si>
  <si>
    <t>419</t>
  </si>
  <si>
    <t>57/001</t>
  </si>
  <si>
    <t>37</t>
  </si>
  <si>
    <t>42</t>
  </si>
  <si>
    <t>7822006940</t>
  </si>
  <si>
    <t>1/6</t>
  </si>
  <si>
    <t>1/5</t>
  </si>
  <si>
    <t>S-349</t>
  </si>
  <si>
    <t>VP/000003</t>
  </si>
  <si>
    <t>134786 /E</t>
  </si>
  <si>
    <t>130_2022_0000050</t>
  </si>
  <si>
    <t>469/22PA</t>
  </si>
  <si>
    <t>7346</t>
  </si>
  <si>
    <t>FASTWEB SPA</t>
  </si>
  <si>
    <t>CAVALLI GIANFRANCO SOCIETA' A RESPONSABILITA' LIMITATA</t>
  </si>
  <si>
    <t>DALLAGIOVANNA LUIGI S.R.L.</t>
  </si>
  <si>
    <t>INTERGEO SRL</t>
  </si>
  <si>
    <t>MATICMIND S.P.A.</t>
  </si>
  <si>
    <t>AZIENDA USL DI PIACENZA</t>
  </si>
  <si>
    <t>WEST ELETTRIC S.R.L.</t>
  </si>
  <si>
    <t>GRUPPO C.S.A. S.P.A.</t>
  </si>
  <si>
    <t>DE STEFANI ALESSANDRO S.R.L.</t>
  </si>
  <si>
    <t>LIQUIGAS S.P.A.</t>
  </si>
  <si>
    <t>GALLERINI PIERGIORGIO</t>
  </si>
  <si>
    <t>BISANZIO CONSULTING S.R.L.</t>
  </si>
  <si>
    <t>F.LLI OTTAVIANI S.R.L.</t>
  </si>
  <si>
    <t>LEASEPLAN ITALIA S.P.A.</t>
  </si>
  <si>
    <t>DRAEGER ITALIA S.P.A.</t>
  </si>
  <si>
    <t>PASSARELLA MAIRA</t>
  </si>
  <si>
    <t>CONSORZIO TRASPORTI RIVIERA S.P.A.</t>
  </si>
  <si>
    <t>BEGANI ANSELMO SRL</t>
  </si>
  <si>
    <t>E.CO.TEC. S.R.L.</t>
  </si>
  <si>
    <t>DISTRIBUZIONE CHIOFALO DI CUTELLI MICHELETTA</t>
  </si>
  <si>
    <t>GRANELLI S.R.L.</t>
  </si>
  <si>
    <t>ICONSULTING S.P.A.</t>
  </si>
  <si>
    <t>VERONESI GEOM. MASSIMO</t>
  </si>
  <si>
    <t>CBR COOPERATIVA BRACCIANTI RIMINESE</t>
  </si>
  <si>
    <t>CO.M.I.S.A. S.R.L.</t>
  </si>
  <si>
    <t>PARMAGEO S.R.L.</t>
  </si>
  <si>
    <t>ING.MARCHELLI &amp; C S.N.C. DI TULLIO MARCHELLI &amp; C</t>
  </si>
  <si>
    <t>GORINI DARIO S.R.L.</t>
  </si>
  <si>
    <t>STG CONSULENZE TECNICHE ED ESPROPRIATIVE</t>
  </si>
  <si>
    <t>INGROS'S FORNITURE</t>
  </si>
  <si>
    <t>STS ITALIA S.R.L.</t>
  </si>
  <si>
    <t>BIZZARRI ALBERTO</t>
  </si>
  <si>
    <t>FEA S.R.L.</t>
  </si>
  <si>
    <t>PIAZZA S.R.L.</t>
  </si>
  <si>
    <t>BIOVERDE SERVIZI S.R.L.</t>
  </si>
  <si>
    <t>POLO AUTOTRASPORTI SOC. COOP.</t>
  </si>
  <si>
    <t>ART AMBIENTE RISORSE TERRITORIO SRL</t>
  </si>
  <si>
    <t>ELETTROMECCANICA EUGANEA SRL</t>
  </si>
  <si>
    <t>IMPRESA GABELLI SRL</t>
  </si>
  <si>
    <t>B.M. MOVITER DI BOMBARDINI GIAMPAOLO</t>
  </si>
  <si>
    <t>ITALSENSOR S.R.L.</t>
  </si>
  <si>
    <t>I.T.I. IMPRESA GENERALE S.P.A.</t>
  </si>
  <si>
    <t>ISD S.R.L. - ITALIAN SAFETY DISTRIBUTION</t>
  </si>
  <si>
    <t>NTI-NKE SRL</t>
  </si>
  <si>
    <t>MANCINI DANIELE &amp; C. S.N.C.</t>
  </si>
  <si>
    <t>ANFIBIA S.R.L.</t>
  </si>
  <si>
    <t>COVATI PIETRO &amp; C. S.N.C.</t>
  </si>
  <si>
    <t>ARIES GROUP S.R.L.</t>
  </si>
  <si>
    <t>SCRIGNOLI ALESSANDRO</t>
  </si>
  <si>
    <t>IL SOLE 24 ORE S.P.A.</t>
  </si>
  <si>
    <t>LEICA GEOSYSTEMS SPA A SOCIO UNICO</t>
  </si>
  <si>
    <t>CARBONI LUCA</t>
  </si>
  <si>
    <t>CO.I.R. CONSORZIO IMPRESE ROMAGNOLE</t>
  </si>
  <si>
    <t>ZENNA SERRAMENTI SNC DI ZENNA DOMENICO</t>
  </si>
  <si>
    <t>STYLEUP S.R.L.</t>
  </si>
  <si>
    <t>RAF S.N.C. DI RAVAGLIOLI SERGIO &amp; C</t>
  </si>
  <si>
    <t>CASTALIA OPERATIONS S.R.L.</t>
  </si>
  <si>
    <t>CONSORZIO ARTEK</t>
  </si>
  <si>
    <t>COM METODI S.P.A.</t>
  </si>
  <si>
    <t>GAZZINI FRATELLI SRL</t>
  </si>
  <si>
    <t>SOILTER S.A.S.</t>
  </si>
  <si>
    <t>GEO 3 S.R.L.</t>
  </si>
  <si>
    <t>GIURICONSULT SRL</t>
  </si>
  <si>
    <t>SISTEMA SUSIO S.R.L.</t>
  </si>
  <si>
    <t>TOP SECRET VIGILANZA S.R.L.</t>
  </si>
  <si>
    <t>SILVA LINO</t>
  </si>
  <si>
    <t>M.M.T. S.R.L. MACCHINE MOVIMENTO TERRA</t>
  </si>
  <si>
    <t>WINET SRL</t>
  </si>
  <si>
    <t>LIBELLI EDILIZIA S.R.L.</t>
  </si>
  <si>
    <t>SAFETY*ECOTECHNIC S.R.L.</t>
  </si>
  <si>
    <t>FAZIOLI SIMONE</t>
  </si>
  <si>
    <t>I.T.A. SRL</t>
  </si>
  <si>
    <t>VEGA FORMAZIONE SRL</t>
  </si>
  <si>
    <t>INDICE DI TEMPESTIVITA' DEI PAGAMENTI 2° TRIMESTRE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</si>
</sst>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mmm/yyyy"/>
    <numFmt numFmtId="176" formatCode="#,##0.000"/>
    <numFmt numFmtId="177" formatCode="_-* #,##0.00\ _€_-;\-* #,##0.00\ _€_-;_-* &quot;-&quot;??\ _€_-;_-@_-"/>
    <numFmt numFmtId="178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43" fontId="3" fillId="0" borderId="10" xfId="45" applyFont="1" applyBorder="1" applyAlignment="1">
      <alignment horizontal="center"/>
    </xf>
    <xf numFmtId="43" fontId="3" fillId="0" borderId="10" xfId="45" applyFont="1" applyBorder="1" applyAlignment="1">
      <alignment/>
    </xf>
    <xf numFmtId="43" fontId="0" fillId="0" borderId="0" xfId="45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14" fontId="3" fillId="0" borderId="10" xfId="0" applyNumberFormat="1" applyFont="1" applyBorder="1" applyAlignment="1">
      <alignment horizontal="left" vertical="top"/>
    </xf>
    <xf numFmtId="4" fontId="3" fillId="33" borderId="11" xfId="0" applyNumberFormat="1" applyFont="1" applyFill="1" applyBorder="1" applyAlignment="1" applyProtection="1">
      <alignment horizontal="left" vertical="top" wrapText="1"/>
      <protection/>
    </xf>
    <xf numFmtId="4" fontId="3" fillId="33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center"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horizontal="right" vertical="top"/>
    </xf>
    <xf numFmtId="1" fontId="0" fillId="0" borderId="10" xfId="0" applyNumberForma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3" fontId="3" fillId="33" borderId="11" xfId="45" applyFont="1" applyFill="1" applyBorder="1" applyAlignment="1" applyProtection="1">
      <alignment horizontal="center" vertical="center" wrapText="1"/>
      <protection/>
    </xf>
    <xf numFmtId="43" fontId="3" fillId="33" borderId="12" xfId="45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6"/>
  <sheetViews>
    <sheetView tabSelected="1" zoomScaleSheetLayoutView="80" workbookViewId="0" topLeftCell="A57">
      <selection activeCell="A5" sqref="A5:A204"/>
    </sheetView>
  </sheetViews>
  <sheetFormatPr defaultColWidth="18.8515625" defaultRowHeight="12.75"/>
  <cols>
    <col min="1" max="1" width="13.28125" style="1" customWidth="1"/>
    <col min="2" max="2" width="8.28125" style="1" customWidth="1"/>
    <col min="3" max="3" width="15.421875" style="38" customWidth="1"/>
    <col min="4" max="4" width="41.8515625" style="1" customWidth="1"/>
    <col min="5" max="5" width="13.140625" style="30" bestFit="1" customWidth="1"/>
    <col min="6" max="6" width="19.28125" style="12" customWidth="1"/>
    <col min="7" max="7" width="18.00390625" style="12" customWidth="1"/>
    <col min="8" max="8" width="12.140625" style="3" bestFit="1" customWidth="1"/>
    <col min="9" max="9" width="18.421875" style="2" bestFit="1" customWidth="1"/>
    <col min="10" max="10" width="19.7109375" style="2" bestFit="1" customWidth="1"/>
    <col min="11" max="11" width="22.28125" style="4" customWidth="1"/>
    <col min="12" max="16384" width="18.8515625" style="4" customWidth="1"/>
  </cols>
  <sheetData>
    <row r="1" spans="1:10" ht="12.75">
      <c r="A1" s="51" t="s">
        <v>339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2.75">
      <c r="A2" s="13" t="s">
        <v>6</v>
      </c>
      <c r="B2" s="15" t="s">
        <v>7</v>
      </c>
      <c r="C2" s="34" t="s">
        <v>0</v>
      </c>
      <c r="D2" s="14" t="s">
        <v>8</v>
      </c>
      <c r="E2" s="28" t="s">
        <v>9</v>
      </c>
      <c r="F2" s="15" t="s">
        <v>10</v>
      </c>
      <c r="G2" s="15" t="s">
        <v>11</v>
      </c>
      <c r="H2" s="15" t="s">
        <v>15</v>
      </c>
      <c r="I2" s="19" t="s">
        <v>16</v>
      </c>
      <c r="J2" s="19" t="s">
        <v>20</v>
      </c>
    </row>
    <row r="3" spans="1:10" ht="12.75">
      <c r="A3" s="54" t="s">
        <v>1</v>
      </c>
      <c r="B3" s="17"/>
      <c r="C3" s="35"/>
      <c r="D3" s="17"/>
      <c r="E3" s="56" t="s">
        <v>36</v>
      </c>
      <c r="F3" s="58" t="s">
        <v>12</v>
      </c>
      <c r="G3" s="59"/>
      <c r="H3" s="60"/>
      <c r="I3" s="54" t="s">
        <v>21</v>
      </c>
      <c r="J3" s="54" t="s">
        <v>22</v>
      </c>
    </row>
    <row r="4" spans="1:10" s="6" customFormat="1" ht="52.5">
      <c r="A4" s="55"/>
      <c r="B4" s="18" t="s">
        <v>18</v>
      </c>
      <c r="C4" s="36" t="s">
        <v>13</v>
      </c>
      <c r="D4" s="18" t="s">
        <v>14</v>
      </c>
      <c r="E4" s="57"/>
      <c r="F4" s="7" t="s">
        <v>2</v>
      </c>
      <c r="G4" s="7" t="s">
        <v>3</v>
      </c>
      <c r="H4" s="8" t="s">
        <v>4</v>
      </c>
      <c r="I4" s="55"/>
      <c r="J4" s="55"/>
    </row>
    <row r="5" spans="1:11" ht="12.75">
      <c r="A5" s="32">
        <v>1</v>
      </c>
      <c r="B5" s="31" t="s">
        <v>19</v>
      </c>
      <c r="C5" s="40" t="s">
        <v>83</v>
      </c>
      <c r="D5" s="44" t="s">
        <v>266</v>
      </c>
      <c r="E5" s="50">
        <v>20527.52</v>
      </c>
      <c r="F5" s="41">
        <v>44659</v>
      </c>
      <c r="G5" s="41">
        <v>44658</v>
      </c>
      <c r="H5" s="43">
        <v>-1</v>
      </c>
      <c r="I5" s="11">
        <f aca="true" t="shared" si="0" ref="I5:I36">H5*E5</f>
        <v>-20527.52</v>
      </c>
      <c r="J5" s="10"/>
      <c r="K5" s="26"/>
    </row>
    <row r="6" spans="1:10" ht="26.25">
      <c r="A6" s="32">
        <v>2</v>
      </c>
      <c r="B6" s="31" t="s">
        <v>19</v>
      </c>
      <c r="C6" s="40" t="s">
        <v>84</v>
      </c>
      <c r="D6" s="44" t="s">
        <v>267</v>
      </c>
      <c r="E6" s="50">
        <v>15986.01</v>
      </c>
      <c r="F6" s="41">
        <v>44659</v>
      </c>
      <c r="G6" s="41">
        <v>44652</v>
      </c>
      <c r="H6" s="43">
        <v>-7</v>
      </c>
      <c r="I6" s="11">
        <f t="shared" si="0"/>
        <v>-111902.07</v>
      </c>
      <c r="J6" s="10"/>
    </row>
    <row r="7" spans="1:11" ht="12.75">
      <c r="A7" s="32">
        <v>3</v>
      </c>
      <c r="B7" s="31" t="s">
        <v>19</v>
      </c>
      <c r="C7" s="40" t="s">
        <v>85</v>
      </c>
      <c r="D7" s="44" t="s">
        <v>268</v>
      </c>
      <c r="E7" s="50">
        <v>364.24</v>
      </c>
      <c r="F7" s="41">
        <v>44735</v>
      </c>
      <c r="G7" s="41">
        <v>44733</v>
      </c>
      <c r="H7" s="43">
        <v>-2</v>
      </c>
      <c r="I7" s="11">
        <f t="shared" si="0"/>
        <v>-728.48</v>
      </c>
      <c r="J7" s="10"/>
      <c r="K7" s="25"/>
    </row>
    <row r="8" spans="1:10" ht="12.75">
      <c r="A8" s="32">
        <v>4</v>
      </c>
      <c r="B8" s="31" t="s">
        <v>19</v>
      </c>
      <c r="C8" s="40" t="s">
        <v>64</v>
      </c>
      <c r="D8" s="44" t="s">
        <v>269</v>
      </c>
      <c r="E8" s="50">
        <v>15850.9</v>
      </c>
      <c r="F8" s="41">
        <v>44661</v>
      </c>
      <c r="G8" s="41">
        <v>44671</v>
      </c>
      <c r="H8" s="43">
        <v>10</v>
      </c>
      <c r="I8" s="11">
        <f t="shared" si="0"/>
        <v>158509</v>
      </c>
      <c r="J8" s="10"/>
    </row>
    <row r="9" spans="1:10" ht="12.75">
      <c r="A9" s="32">
        <v>5</v>
      </c>
      <c r="B9" s="31" t="s">
        <v>19</v>
      </c>
      <c r="C9" s="40" t="s">
        <v>86</v>
      </c>
      <c r="D9" s="44" t="s">
        <v>270</v>
      </c>
      <c r="E9" s="50">
        <v>1116.08</v>
      </c>
      <c r="F9" s="41">
        <v>44665</v>
      </c>
      <c r="G9" s="41">
        <v>44659</v>
      </c>
      <c r="H9" s="43">
        <v>-6</v>
      </c>
      <c r="I9" s="11">
        <f t="shared" si="0"/>
        <v>-6696.48</v>
      </c>
      <c r="J9" s="10"/>
    </row>
    <row r="10" spans="1:10" ht="12" customHeight="1">
      <c r="A10" s="32">
        <v>6</v>
      </c>
      <c r="B10" s="31" t="s">
        <v>19</v>
      </c>
      <c r="C10" s="40" t="s">
        <v>87</v>
      </c>
      <c r="D10" s="44" t="s">
        <v>271</v>
      </c>
      <c r="E10" s="50">
        <v>480</v>
      </c>
      <c r="F10" s="41">
        <v>44685</v>
      </c>
      <c r="G10" s="41">
        <v>44664</v>
      </c>
      <c r="H10" s="43">
        <v>-21</v>
      </c>
      <c r="I10" s="11">
        <f t="shared" si="0"/>
        <v>-10080</v>
      </c>
      <c r="J10" s="10"/>
    </row>
    <row r="11" spans="1:10" ht="12.75">
      <c r="A11" s="32">
        <v>7</v>
      </c>
      <c r="B11" s="31" t="s">
        <v>19</v>
      </c>
      <c r="C11" s="40" t="s">
        <v>88</v>
      </c>
      <c r="D11" s="44" t="s">
        <v>272</v>
      </c>
      <c r="E11" s="50">
        <v>149520</v>
      </c>
      <c r="F11" s="41">
        <v>44672</v>
      </c>
      <c r="G11" s="41">
        <v>44664</v>
      </c>
      <c r="H11" s="43">
        <v>-8</v>
      </c>
      <c r="I11" s="11">
        <f t="shared" si="0"/>
        <v>-1196160</v>
      </c>
      <c r="J11" s="10"/>
    </row>
    <row r="12" spans="1:10" ht="12.75">
      <c r="A12" s="32">
        <v>8</v>
      </c>
      <c r="B12" s="31" t="s">
        <v>19</v>
      </c>
      <c r="C12" s="40" t="s">
        <v>89</v>
      </c>
      <c r="D12" s="44" t="s">
        <v>59</v>
      </c>
      <c r="E12" s="50">
        <v>235.85</v>
      </c>
      <c r="F12" s="41">
        <v>44672</v>
      </c>
      <c r="G12" s="41">
        <v>44664</v>
      </c>
      <c r="H12" s="43">
        <v>-8</v>
      </c>
      <c r="I12" s="11">
        <f t="shared" si="0"/>
        <v>-1886.8</v>
      </c>
      <c r="J12" s="10"/>
    </row>
    <row r="13" spans="1:10" ht="12.75">
      <c r="A13" s="32">
        <v>9</v>
      </c>
      <c r="B13" s="31" t="s">
        <v>19</v>
      </c>
      <c r="C13" s="40" t="s">
        <v>90</v>
      </c>
      <c r="D13" s="44" t="s">
        <v>76</v>
      </c>
      <c r="E13" s="50">
        <v>69029.67</v>
      </c>
      <c r="F13" s="41">
        <v>44673</v>
      </c>
      <c r="G13" s="41">
        <v>44665</v>
      </c>
      <c r="H13" s="43">
        <v>-8</v>
      </c>
      <c r="I13" s="11">
        <f t="shared" si="0"/>
        <v>-552237.36</v>
      </c>
      <c r="J13" s="10"/>
    </row>
    <row r="14" spans="1:10" s="5" customFormat="1" ht="12.75">
      <c r="A14" s="32">
        <v>10</v>
      </c>
      <c r="B14" s="31" t="s">
        <v>19</v>
      </c>
      <c r="C14" s="40" t="s">
        <v>91</v>
      </c>
      <c r="D14" s="44" t="s">
        <v>76</v>
      </c>
      <c r="E14" s="50">
        <v>14283.06</v>
      </c>
      <c r="F14" s="41">
        <v>44673</v>
      </c>
      <c r="G14" s="41">
        <v>44655</v>
      </c>
      <c r="H14" s="43">
        <v>-18</v>
      </c>
      <c r="I14" s="11">
        <f t="shared" si="0"/>
        <v>-257095.08</v>
      </c>
      <c r="J14" s="11"/>
    </row>
    <row r="15" spans="1:21" ht="12.75">
      <c r="A15" s="32">
        <v>11</v>
      </c>
      <c r="B15" s="31" t="s">
        <v>19</v>
      </c>
      <c r="C15" s="40" t="s">
        <v>92</v>
      </c>
      <c r="D15" s="44" t="s">
        <v>273</v>
      </c>
      <c r="E15" s="50">
        <v>10224.5</v>
      </c>
      <c r="F15" s="41">
        <v>44673</v>
      </c>
      <c r="G15" s="41">
        <v>44652</v>
      </c>
      <c r="H15" s="43">
        <v>-21</v>
      </c>
      <c r="I15" s="11">
        <f t="shared" si="0"/>
        <v>-214714.5</v>
      </c>
      <c r="J15" s="10"/>
      <c r="U15" s="33" t="s">
        <v>41</v>
      </c>
    </row>
    <row r="16" spans="1:21" ht="12.75">
      <c r="A16" s="32">
        <v>12</v>
      </c>
      <c r="B16" s="31" t="s">
        <v>19</v>
      </c>
      <c r="C16" s="40" t="s">
        <v>93</v>
      </c>
      <c r="D16" s="44" t="s">
        <v>26</v>
      </c>
      <c r="E16" s="50">
        <v>298.5</v>
      </c>
      <c r="F16" s="41">
        <v>44674</v>
      </c>
      <c r="G16" s="41">
        <v>44657</v>
      </c>
      <c r="H16" s="43">
        <v>-17</v>
      </c>
      <c r="I16" s="11">
        <f t="shared" si="0"/>
        <v>-5074.5</v>
      </c>
      <c r="J16" s="10"/>
      <c r="U16" s="33" t="s">
        <v>42</v>
      </c>
    </row>
    <row r="17" spans="1:10" ht="12.75">
      <c r="A17" s="32">
        <v>13</v>
      </c>
      <c r="B17" s="31" t="s">
        <v>19</v>
      </c>
      <c r="C17" s="40" t="s">
        <v>45</v>
      </c>
      <c r="D17" s="44" t="s">
        <v>274</v>
      </c>
      <c r="E17" s="50">
        <v>54169.92</v>
      </c>
      <c r="F17" s="41">
        <v>44674</v>
      </c>
      <c r="G17" s="41">
        <v>44655</v>
      </c>
      <c r="H17" s="43">
        <v>-19</v>
      </c>
      <c r="I17" s="11">
        <f t="shared" si="0"/>
        <v>-1029228.48</v>
      </c>
      <c r="J17" s="10"/>
    </row>
    <row r="18" spans="1:10" ht="12.75">
      <c r="A18" s="32">
        <v>14</v>
      </c>
      <c r="B18" s="31" t="s">
        <v>19</v>
      </c>
      <c r="C18" s="40" t="s">
        <v>85</v>
      </c>
      <c r="D18" s="44" t="s">
        <v>274</v>
      </c>
      <c r="E18" s="50">
        <v>49360.25</v>
      </c>
      <c r="F18" s="41">
        <v>44674</v>
      </c>
      <c r="G18" s="41">
        <v>44656</v>
      </c>
      <c r="H18" s="43">
        <v>-18</v>
      </c>
      <c r="I18" s="11">
        <f t="shared" si="0"/>
        <v>-888484.5</v>
      </c>
      <c r="J18" s="10"/>
    </row>
    <row r="19" spans="1:10" ht="12.75">
      <c r="A19" s="32">
        <v>15</v>
      </c>
      <c r="B19" s="31" t="s">
        <v>19</v>
      </c>
      <c r="C19" s="40" t="s">
        <v>94</v>
      </c>
      <c r="D19" s="44" t="s">
        <v>66</v>
      </c>
      <c r="E19" s="50">
        <v>34730.52</v>
      </c>
      <c r="F19" s="41">
        <v>44674</v>
      </c>
      <c r="G19" s="41">
        <v>44652</v>
      </c>
      <c r="H19" s="43">
        <v>-22</v>
      </c>
      <c r="I19" s="11">
        <f t="shared" si="0"/>
        <v>-764071.44</v>
      </c>
      <c r="J19" s="10"/>
    </row>
    <row r="20" spans="1:10" ht="12.75">
      <c r="A20" s="32">
        <v>16</v>
      </c>
      <c r="B20" s="31" t="s">
        <v>19</v>
      </c>
      <c r="C20" s="40" t="s">
        <v>95</v>
      </c>
      <c r="D20" s="44" t="s">
        <v>275</v>
      </c>
      <c r="E20" s="50">
        <v>549.24</v>
      </c>
      <c r="F20" s="41">
        <v>44678</v>
      </c>
      <c r="G20" s="41">
        <v>44666</v>
      </c>
      <c r="H20" s="43">
        <v>-12</v>
      </c>
      <c r="I20" s="11">
        <f t="shared" si="0"/>
        <v>-6590.88</v>
      </c>
      <c r="J20" s="10"/>
    </row>
    <row r="21" spans="1:10" ht="14.25" customHeight="1">
      <c r="A21" s="32">
        <v>17</v>
      </c>
      <c r="B21" s="31" t="s">
        <v>19</v>
      </c>
      <c r="C21" s="40" t="s">
        <v>96</v>
      </c>
      <c r="D21" s="44" t="s">
        <v>275</v>
      </c>
      <c r="E21" s="50">
        <v>549.93</v>
      </c>
      <c r="F21" s="41">
        <v>44674</v>
      </c>
      <c r="G21" s="41">
        <v>44666</v>
      </c>
      <c r="H21" s="43">
        <v>-8</v>
      </c>
      <c r="I21" s="11">
        <f t="shared" si="0"/>
        <v>-4399.44</v>
      </c>
      <c r="J21" s="10"/>
    </row>
    <row r="22" spans="1:10" ht="26.25">
      <c r="A22" s="32">
        <v>18</v>
      </c>
      <c r="B22" s="31" t="s">
        <v>19</v>
      </c>
      <c r="C22" s="40" t="s">
        <v>97</v>
      </c>
      <c r="D22" s="44" t="s">
        <v>68</v>
      </c>
      <c r="E22" s="50">
        <v>26737.43</v>
      </c>
      <c r="F22" s="41">
        <v>44675</v>
      </c>
      <c r="G22" s="41">
        <v>44655</v>
      </c>
      <c r="H22" s="43">
        <v>-20</v>
      </c>
      <c r="I22" s="11">
        <f t="shared" si="0"/>
        <v>-534748.6</v>
      </c>
      <c r="J22" s="10"/>
    </row>
    <row r="23" spans="1:10" ht="12.75">
      <c r="A23" s="32">
        <v>19</v>
      </c>
      <c r="B23" s="31" t="s">
        <v>19</v>
      </c>
      <c r="C23" s="40" t="s">
        <v>98</v>
      </c>
      <c r="D23" s="44" t="s">
        <v>276</v>
      </c>
      <c r="E23" s="50">
        <v>31248.73</v>
      </c>
      <c r="F23" s="41">
        <v>44675</v>
      </c>
      <c r="G23" s="41">
        <v>44663</v>
      </c>
      <c r="H23" s="43">
        <v>-12</v>
      </c>
      <c r="I23" s="11">
        <f t="shared" si="0"/>
        <v>-374984.76</v>
      </c>
      <c r="J23" s="10"/>
    </row>
    <row r="24" spans="1:10" ht="12.75">
      <c r="A24" s="32">
        <v>20</v>
      </c>
      <c r="B24" s="31" t="s">
        <v>19</v>
      </c>
      <c r="C24" s="40" t="s">
        <v>99</v>
      </c>
      <c r="D24" s="44" t="s">
        <v>77</v>
      </c>
      <c r="E24" s="50">
        <v>12047.04</v>
      </c>
      <c r="F24" s="41">
        <v>44678</v>
      </c>
      <c r="G24" s="41">
        <v>44671</v>
      </c>
      <c r="H24" s="43">
        <v>-7</v>
      </c>
      <c r="I24" s="11">
        <f t="shared" si="0"/>
        <v>-84329.28</v>
      </c>
      <c r="J24" s="10"/>
    </row>
    <row r="25" spans="1:10" ht="12.75">
      <c r="A25" s="32">
        <v>21</v>
      </c>
      <c r="B25" s="31" t="s">
        <v>19</v>
      </c>
      <c r="C25" s="40" t="s">
        <v>100</v>
      </c>
      <c r="D25" s="44" t="s">
        <v>59</v>
      </c>
      <c r="E25" s="50">
        <v>314.1</v>
      </c>
      <c r="F25" s="41">
        <v>44675</v>
      </c>
      <c r="G25" s="41">
        <v>44664</v>
      </c>
      <c r="H25" s="43">
        <v>-11</v>
      </c>
      <c r="I25" s="11">
        <f t="shared" si="0"/>
        <v>-3455.1000000000004</v>
      </c>
      <c r="J25" s="10"/>
    </row>
    <row r="26" spans="1:10" ht="12.75">
      <c r="A26" s="32">
        <v>22</v>
      </c>
      <c r="B26" s="31" t="s">
        <v>19</v>
      </c>
      <c r="C26" s="40" t="s">
        <v>101</v>
      </c>
      <c r="D26" s="44" t="s">
        <v>37</v>
      </c>
      <c r="E26" s="50">
        <v>165</v>
      </c>
      <c r="F26" s="41">
        <v>44676</v>
      </c>
      <c r="G26" s="41">
        <v>44666</v>
      </c>
      <c r="H26" s="43">
        <v>-10</v>
      </c>
      <c r="I26" s="11">
        <f t="shared" si="0"/>
        <v>-1650</v>
      </c>
      <c r="J26" s="10"/>
    </row>
    <row r="27" spans="1:10" ht="39">
      <c r="A27" s="32">
        <v>23</v>
      </c>
      <c r="B27" s="31" t="s">
        <v>19</v>
      </c>
      <c r="C27" s="40" t="s">
        <v>102</v>
      </c>
      <c r="D27" s="44" t="s">
        <v>71</v>
      </c>
      <c r="E27" s="50">
        <v>288.95</v>
      </c>
      <c r="F27" s="41">
        <v>44678</v>
      </c>
      <c r="G27" s="41">
        <v>44664</v>
      </c>
      <c r="H27" s="43">
        <v>-14</v>
      </c>
      <c r="I27" s="11">
        <f t="shared" si="0"/>
        <v>-4045.2999999999997</v>
      </c>
      <c r="J27" s="10"/>
    </row>
    <row r="28" spans="1:10" ht="12.75">
      <c r="A28" s="32">
        <v>24</v>
      </c>
      <c r="B28" s="31" t="s">
        <v>19</v>
      </c>
      <c r="C28" s="40" t="s">
        <v>103</v>
      </c>
      <c r="D28" s="44" t="s">
        <v>82</v>
      </c>
      <c r="E28" s="50">
        <v>104813.36</v>
      </c>
      <c r="F28" s="41">
        <v>44678</v>
      </c>
      <c r="G28" s="41">
        <v>44671</v>
      </c>
      <c r="H28" s="43">
        <v>-7</v>
      </c>
      <c r="I28" s="11">
        <f t="shared" si="0"/>
        <v>-733693.52</v>
      </c>
      <c r="J28" s="10"/>
    </row>
    <row r="29" spans="1:10" ht="12.75">
      <c r="A29" s="32">
        <v>25</v>
      </c>
      <c r="B29" s="31" t="s">
        <v>19</v>
      </c>
      <c r="C29" s="40" t="s">
        <v>104</v>
      </c>
      <c r="D29" s="44" t="s">
        <v>23</v>
      </c>
      <c r="E29" s="50">
        <v>326.47</v>
      </c>
      <c r="F29" s="41">
        <v>44681</v>
      </c>
      <c r="G29" s="41">
        <v>44666</v>
      </c>
      <c r="H29" s="43">
        <v>-15</v>
      </c>
      <c r="I29" s="11">
        <f t="shared" si="0"/>
        <v>-4897.05</v>
      </c>
      <c r="J29" s="10"/>
    </row>
    <row r="30" spans="1:10" ht="12.75">
      <c r="A30" s="32">
        <v>26</v>
      </c>
      <c r="B30" s="31" t="s">
        <v>19</v>
      </c>
      <c r="C30" s="40" t="s">
        <v>105</v>
      </c>
      <c r="D30" s="44" t="s">
        <v>23</v>
      </c>
      <c r="E30" s="50">
        <v>8.84</v>
      </c>
      <c r="F30" s="41">
        <v>44681</v>
      </c>
      <c r="G30" s="41">
        <v>44666</v>
      </c>
      <c r="H30" s="43">
        <v>-15</v>
      </c>
      <c r="I30" s="11">
        <f t="shared" si="0"/>
        <v>-132.6</v>
      </c>
      <c r="J30" s="10"/>
    </row>
    <row r="31" spans="1:10" ht="12.75">
      <c r="A31" s="32">
        <v>27</v>
      </c>
      <c r="B31" s="31" t="s">
        <v>19</v>
      </c>
      <c r="C31" s="40" t="s">
        <v>106</v>
      </c>
      <c r="D31" s="44" t="s">
        <v>277</v>
      </c>
      <c r="E31" s="50">
        <v>11113.7</v>
      </c>
      <c r="F31" s="41">
        <v>44679</v>
      </c>
      <c r="G31" s="41">
        <v>44657</v>
      </c>
      <c r="H31" s="43">
        <v>-22</v>
      </c>
      <c r="I31" s="11">
        <f t="shared" si="0"/>
        <v>-244501.40000000002</v>
      </c>
      <c r="J31" s="10"/>
    </row>
    <row r="32" spans="1:10" ht="12.75">
      <c r="A32" s="32">
        <v>28</v>
      </c>
      <c r="B32" s="31" t="s">
        <v>19</v>
      </c>
      <c r="C32" s="40" t="s">
        <v>107</v>
      </c>
      <c r="D32" s="44" t="s">
        <v>278</v>
      </c>
      <c r="E32" s="50">
        <v>32980.17</v>
      </c>
      <c r="F32" s="41">
        <v>44679</v>
      </c>
      <c r="G32" s="41">
        <v>44666</v>
      </c>
      <c r="H32" s="43">
        <v>-13</v>
      </c>
      <c r="I32" s="11">
        <f t="shared" si="0"/>
        <v>-428742.20999999996</v>
      </c>
      <c r="J32" s="10"/>
    </row>
    <row r="33" spans="1:10" ht="12.75">
      <c r="A33" s="32">
        <v>29</v>
      </c>
      <c r="B33" s="31" t="s">
        <v>19</v>
      </c>
      <c r="C33" s="40" t="s">
        <v>108</v>
      </c>
      <c r="D33" s="44" t="s">
        <v>77</v>
      </c>
      <c r="E33" s="50">
        <v>17383.52</v>
      </c>
      <c r="F33" s="41">
        <v>44688</v>
      </c>
      <c r="G33" s="41">
        <v>44671</v>
      </c>
      <c r="H33" s="43">
        <v>-17</v>
      </c>
      <c r="I33" s="11">
        <f t="shared" si="0"/>
        <v>-295519.84</v>
      </c>
      <c r="J33" s="10"/>
    </row>
    <row r="34" spans="1:10" ht="12.75">
      <c r="A34" s="32">
        <v>30</v>
      </c>
      <c r="B34" s="31" t="s">
        <v>19</v>
      </c>
      <c r="C34" s="40" t="s">
        <v>109</v>
      </c>
      <c r="D34" s="44" t="s">
        <v>59</v>
      </c>
      <c r="E34" s="50">
        <v>630.37</v>
      </c>
      <c r="F34" s="41">
        <v>44679</v>
      </c>
      <c r="G34" s="41">
        <v>44664</v>
      </c>
      <c r="H34" s="43">
        <v>-15</v>
      </c>
      <c r="I34" s="11">
        <f t="shared" si="0"/>
        <v>-9455.55</v>
      </c>
      <c r="J34" s="10"/>
    </row>
    <row r="35" spans="1:10" ht="12.75">
      <c r="A35" s="32">
        <v>31</v>
      </c>
      <c r="B35" s="31" t="s">
        <v>19</v>
      </c>
      <c r="C35" s="40" t="s">
        <v>110</v>
      </c>
      <c r="D35" s="44" t="s">
        <v>279</v>
      </c>
      <c r="E35" s="50">
        <v>12.3</v>
      </c>
      <c r="F35" s="41">
        <v>44701</v>
      </c>
      <c r="G35" s="41">
        <v>44683</v>
      </c>
      <c r="H35" s="43">
        <v>-18</v>
      </c>
      <c r="I35" s="11">
        <f t="shared" si="0"/>
        <v>-221.4</v>
      </c>
      <c r="J35" s="10"/>
    </row>
    <row r="36" spans="1:10" ht="12.75">
      <c r="A36" s="32">
        <v>32</v>
      </c>
      <c r="B36" s="31" t="s">
        <v>19</v>
      </c>
      <c r="C36" s="40" t="s">
        <v>111</v>
      </c>
      <c r="D36" s="44" t="s">
        <v>279</v>
      </c>
      <c r="E36" s="50">
        <v>12.3</v>
      </c>
      <c r="F36" s="41">
        <v>44701</v>
      </c>
      <c r="G36" s="41">
        <v>44683</v>
      </c>
      <c r="H36" s="43">
        <v>-18</v>
      </c>
      <c r="I36" s="11">
        <f t="shared" si="0"/>
        <v>-221.4</v>
      </c>
      <c r="J36" s="10"/>
    </row>
    <row r="37" spans="1:10" ht="12.75">
      <c r="A37" s="32">
        <v>33</v>
      </c>
      <c r="B37" s="31" t="s">
        <v>19</v>
      </c>
      <c r="C37" s="40" t="s">
        <v>112</v>
      </c>
      <c r="D37" s="44" t="s">
        <v>279</v>
      </c>
      <c r="E37" s="50">
        <v>194.97</v>
      </c>
      <c r="F37" s="41">
        <v>44701</v>
      </c>
      <c r="G37" s="41">
        <v>44683</v>
      </c>
      <c r="H37" s="43">
        <v>-18</v>
      </c>
      <c r="I37" s="11">
        <f aca="true" t="shared" si="1" ref="I37:I68">H37*E37</f>
        <v>-3509.46</v>
      </c>
      <c r="J37" s="10"/>
    </row>
    <row r="38" spans="1:10" ht="12.75">
      <c r="A38" s="32">
        <v>34</v>
      </c>
      <c r="B38" s="31" t="s">
        <v>19</v>
      </c>
      <c r="C38" s="40" t="s">
        <v>113</v>
      </c>
      <c r="D38" s="44" t="s">
        <v>279</v>
      </c>
      <c r="E38" s="50">
        <v>750.72</v>
      </c>
      <c r="F38" s="41">
        <v>44701</v>
      </c>
      <c r="G38" s="41">
        <v>44683</v>
      </c>
      <c r="H38" s="43">
        <v>-18</v>
      </c>
      <c r="I38" s="11">
        <f t="shared" si="1"/>
        <v>-13512.960000000001</v>
      </c>
      <c r="J38" s="10"/>
    </row>
    <row r="39" spans="1:10" ht="12.75">
      <c r="A39" s="32">
        <v>35</v>
      </c>
      <c r="B39" s="31" t="s">
        <v>19</v>
      </c>
      <c r="C39" s="40" t="s">
        <v>114</v>
      </c>
      <c r="D39" s="44" t="s">
        <v>279</v>
      </c>
      <c r="E39" s="50">
        <v>14115.88</v>
      </c>
      <c r="F39" s="41">
        <v>44701</v>
      </c>
      <c r="G39" s="41">
        <v>44683</v>
      </c>
      <c r="H39" s="43">
        <v>-18</v>
      </c>
      <c r="I39" s="11">
        <f t="shared" si="1"/>
        <v>-254085.84</v>
      </c>
      <c r="J39" s="10"/>
    </row>
    <row r="40" spans="1:10" ht="12.75">
      <c r="A40" s="32">
        <v>36</v>
      </c>
      <c r="B40" s="31" t="s">
        <v>19</v>
      </c>
      <c r="C40" s="40" t="s">
        <v>115</v>
      </c>
      <c r="D40" s="44" t="s">
        <v>279</v>
      </c>
      <c r="E40" s="50">
        <v>87.68</v>
      </c>
      <c r="F40" s="41">
        <v>44701</v>
      </c>
      <c r="G40" s="41">
        <v>44683</v>
      </c>
      <c r="H40" s="43">
        <v>-18</v>
      </c>
      <c r="I40" s="11">
        <f t="shared" si="1"/>
        <v>-1578.2400000000002</v>
      </c>
      <c r="J40" s="10"/>
    </row>
    <row r="41" spans="1:10" ht="26.25">
      <c r="A41" s="32">
        <v>37</v>
      </c>
      <c r="B41" s="31" t="s">
        <v>19</v>
      </c>
      <c r="C41" s="40" t="s">
        <v>116</v>
      </c>
      <c r="D41" s="44" t="s">
        <v>32</v>
      </c>
      <c r="E41" s="50">
        <v>2720.95</v>
      </c>
      <c r="F41" s="41">
        <v>44694</v>
      </c>
      <c r="G41" s="41">
        <v>44671</v>
      </c>
      <c r="H41" s="43">
        <v>-23</v>
      </c>
      <c r="I41" s="11">
        <f t="shared" si="1"/>
        <v>-62581.85</v>
      </c>
      <c r="J41" s="10"/>
    </row>
    <row r="42" spans="1:10" ht="12.75">
      <c r="A42" s="32">
        <v>38</v>
      </c>
      <c r="B42" s="31" t="s">
        <v>19</v>
      </c>
      <c r="C42" s="40" t="s">
        <v>117</v>
      </c>
      <c r="D42" s="44" t="s">
        <v>59</v>
      </c>
      <c r="E42" s="50">
        <v>311.67</v>
      </c>
      <c r="F42" s="41">
        <v>44682</v>
      </c>
      <c r="G42" s="41">
        <v>44664</v>
      </c>
      <c r="H42" s="43">
        <v>-18</v>
      </c>
      <c r="I42" s="11">
        <f t="shared" si="1"/>
        <v>-5610.06</v>
      </c>
      <c r="J42" s="10"/>
    </row>
    <row r="43" spans="1:10" ht="12.75">
      <c r="A43" s="32">
        <v>39</v>
      </c>
      <c r="B43" s="31" t="s">
        <v>19</v>
      </c>
      <c r="C43" s="40" t="s">
        <v>118</v>
      </c>
      <c r="D43" s="44" t="s">
        <v>59</v>
      </c>
      <c r="E43" s="50">
        <v>905.78</v>
      </c>
      <c r="F43" s="41">
        <v>44682</v>
      </c>
      <c r="G43" s="41">
        <v>44664</v>
      </c>
      <c r="H43" s="43">
        <v>-18</v>
      </c>
      <c r="I43" s="11">
        <f t="shared" si="1"/>
        <v>-16304.039999999999</v>
      </c>
      <c r="J43" s="10"/>
    </row>
    <row r="44" spans="1:10" ht="12.75">
      <c r="A44" s="32">
        <v>40</v>
      </c>
      <c r="B44" s="31" t="s">
        <v>19</v>
      </c>
      <c r="C44" s="40" t="s">
        <v>119</v>
      </c>
      <c r="D44" s="44" t="s">
        <v>280</v>
      </c>
      <c r="E44" s="50">
        <v>3735.5</v>
      </c>
      <c r="F44" s="41">
        <v>44683</v>
      </c>
      <c r="G44" s="41">
        <v>44677</v>
      </c>
      <c r="H44" s="43">
        <v>-6</v>
      </c>
      <c r="I44" s="11">
        <f t="shared" si="1"/>
        <v>-22413</v>
      </c>
      <c r="J44" s="10"/>
    </row>
    <row r="45" spans="1:10" ht="12.75">
      <c r="A45" s="32">
        <v>41</v>
      </c>
      <c r="B45" s="31" t="s">
        <v>19</v>
      </c>
      <c r="C45" s="40" t="s">
        <v>120</v>
      </c>
      <c r="D45" s="44" t="s">
        <v>281</v>
      </c>
      <c r="E45" s="50">
        <v>7305.95</v>
      </c>
      <c r="F45" s="41">
        <v>44683</v>
      </c>
      <c r="G45" s="41">
        <v>44665</v>
      </c>
      <c r="H45" s="43">
        <v>-18</v>
      </c>
      <c r="I45" s="11">
        <f t="shared" si="1"/>
        <v>-131507.1</v>
      </c>
      <c r="J45" s="10"/>
    </row>
    <row r="46" spans="1:10" ht="12.75">
      <c r="A46" s="32">
        <v>42</v>
      </c>
      <c r="B46" s="31" t="s">
        <v>19</v>
      </c>
      <c r="C46" s="40" t="s">
        <v>121</v>
      </c>
      <c r="D46" s="44" t="s">
        <v>282</v>
      </c>
      <c r="E46" s="50">
        <v>115277.41</v>
      </c>
      <c r="F46" s="41">
        <v>44684</v>
      </c>
      <c r="G46" s="41">
        <v>44673</v>
      </c>
      <c r="H46" s="43">
        <v>-11</v>
      </c>
      <c r="I46" s="11">
        <f t="shared" si="1"/>
        <v>-1268051.51</v>
      </c>
      <c r="J46" s="10"/>
    </row>
    <row r="47" spans="1:10" ht="12.75">
      <c r="A47" s="32">
        <v>43</v>
      </c>
      <c r="B47" s="31" t="s">
        <v>19</v>
      </c>
      <c r="C47" s="40" t="s">
        <v>122</v>
      </c>
      <c r="D47" s="44" t="s">
        <v>59</v>
      </c>
      <c r="E47" s="50">
        <v>489.06</v>
      </c>
      <c r="F47" s="41">
        <v>44685</v>
      </c>
      <c r="G47" s="41">
        <v>44664</v>
      </c>
      <c r="H47" s="43">
        <v>-21</v>
      </c>
      <c r="I47" s="11">
        <f t="shared" si="1"/>
        <v>-10270.26</v>
      </c>
      <c r="J47" s="10"/>
    </row>
    <row r="48" spans="1:10" ht="12.75">
      <c r="A48" s="32">
        <v>44</v>
      </c>
      <c r="B48" s="31" t="s">
        <v>19</v>
      </c>
      <c r="C48" s="40" t="s">
        <v>43</v>
      </c>
      <c r="D48" s="44" t="s">
        <v>283</v>
      </c>
      <c r="E48" s="50">
        <v>27574.07</v>
      </c>
      <c r="F48" s="41">
        <v>44687</v>
      </c>
      <c r="G48" s="41">
        <v>44663</v>
      </c>
      <c r="H48" s="43">
        <v>-24</v>
      </c>
      <c r="I48" s="11">
        <f t="shared" si="1"/>
        <v>-661777.6799999999</v>
      </c>
      <c r="J48" s="10"/>
    </row>
    <row r="49" spans="1:10" ht="12.75">
      <c r="A49" s="32">
        <v>45</v>
      </c>
      <c r="B49" s="31" t="s">
        <v>19</v>
      </c>
      <c r="C49" s="40" t="s">
        <v>79</v>
      </c>
      <c r="D49" s="44" t="s">
        <v>283</v>
      </c>
      <c r="E49" s="50">
        <v>39625.4</v>
      </c>
      <c r="F49" s="41">
        <v>44687</v>
      </c>
      <c r="G49" s="41">
        <v>44662</v>
      </c>
      <c r="H49" s="43">
        <v>-25</v>
      </c>
      <c r="I49" s="11">
        <f t="shared" si="1"/>
        <v>-990635</v>
      </c>
      <c r="J49" s="10"/>
    </row>
    <row r="50" spans="1:10" ht="12.75">
      <c r="A50" s="32">
        <v>46</v>
      </c>
      <c r="B50" s="31" t="s">
        <v>19</v>
      </c>
      <c r="C50" s="40" t="s">
        <v>123</v>
      </c>
      <c r="D50" s="44" t="s">
        <v>63</v>
      </c>
      <c r="E50" s="50">
        <v>6122.55</v>
      </c>
      <c r="F50" s="41">
        <v>44693</v>
      </c>
      <c r="G50" s="41">
        <v>44672</v>
      </c>
      <c r="H50" s="43">
        <v>-21</v>
      </c>
      <c r="I50" s="11">
        <f t="shared" si="1"/>
        <v>-128573.55</v>
      </c>
      <c r="J50" s="10"/>
    </row>
    <row r="51" spans="1:10" ht="12.75">
      <c r="A51" s="32">
        <v>47</v>
      </c>
      <c r="B51" s="31" t="s">
        <v>19</v>
      </c>
      <c r="C51" s="40" t="s">
        <v>124</v>
      </c>
      <c r="D51" s="44" t="s">
        <v>63</v>
      </c>
      <c r="E51" s="50">
        <v>981.3</v>
      </c>
      <c r="F51" s="41">
        <v>44695</v>
      </c>
      <c r="G51" s="41">
        <v>44686</v>
      </c>
      <c r="H51" s="43">
        <v>-9</v>
      </c>
      <c r="I51" s="11">
        <f t="shared" si="1"/>
        <v>-8831.699999999999</v>
      </c>
      <c r="J51" s="10"/>
    </row>
    <row r="52" spans="1:10" ht="12.75">
      <c r="A52" s="32">
        <v>48</v>
      </c>
      <c r="B52" s="31" t="s">
        <v>19</v>
      </c>
      <c r="C52" s="40" t="s">
        <v>125</v>
      </c>
      <c r="D52" s="44" t="s">
        <v>284</v>
      </c>
      <c r="E52" s="50">
        <v>47450.41</v>
      </c>
      <c r="F52" s="41">
        <v>44688</v>
      </c>
      <c r="G52" s="41">
        <v>44671</v>
      </c>
      <c r="H52" s="43">
        <v>-17</v>
      </c>
      <c r="I52" s="11">
        <f t="shared" si="1"/>
        <v>-806656.9700000001</v>
      </c>
      <c r="J52" s="10"/>
    </row>
    <row r="53" spans="1:10" ht="26.25">
      <c r="A53" s="32">
        <v>49</v>
      </c>
      <c r="B53" s="31" t="s">
        <v>19</v>
      </c>
      <c r="C53" s="40" t="s">
        <v>69</v>
      </c>
      <c r="D53" s="44" t="s">
        <v>285</v>
      </c>
      <c r="E53" s="50">
        <v>142.72</v>
      </c>
      <c r="F53" s="41">
        <v>44689</v>
      </c>
      <c r="G53" s="41">
        <v>44684</v>
      </c>
      <c r="H53" s="43">
        <v>-5</v>
      </c>
      <c r="I53" s="11">
        <f t="shared" si="1"/>
        <v>-713.6</v>
      </c>
      <c r="J53" s="10"/>
    </row>
    <row r="54" spans="1:10" ht="12.75">
      <c r="A54" s="32">
        <v>50</v>
      </c>
      <c r="B54" s="31" t="s">
        <v>19</v>
      </c>
      <c r="C54" s="40" t="s">
        <v>126</v>
      </c>
      <c r="D54" s="44" t="s">
        <v>65</v>
      </c>
      <c r="E54" s="50">
        <v>22791.3</v>
      </c>
      <c r="F54" s="41">
        <v>44689</v>
      </c>
      <c r="G54" s="41">
        <v>44665</v>
      </c>
      <c r="H54" s="43">
        <v>-24</v>
      </c>
      <c r="I54" s="11">
        <f t="shared" si="1"/>
        <v>-546991.2</v>
      </c>
      <c r="J54" s="10"/>
    </row>
    <row r="55" spans="1:10" ht="12.75">
      <c r="A55" s="32">
        <v>51</v>
      </c>
      <c r="B55" s="31" t="s">
        <v>19</v>
      </c>
      <c r="C55" s="40" t="s">
        <v>127</v>
      </c>
      <c r="D55" s="44" t="s">
        <v>17</v>
      </c>
      <c r="E55" s="50">
        <v>388.53</v>
      </c>
      <c r="F55" s="41">
        <v>44701</v>
      </c>
      <c r="G55" s="41">
        <v>44686</v>
      </c>
      <c r="H55" s="43">
        <v>-15</v>
      </c>
      <c r="I55" s="11">
        <f t="shared" si="1"/>
        <v>-5827.95</v>
      </c>
      <c r="J55" s="10"/>
    </row>
    <row r="56" spans="1:10" ht="12.75">
      <c r="A56" s="32">
        <v>52</v>
      </c>
      <c r="B56" s="31" t="s">
        <v>19</v>
      </c>
      <c r="C56" s="40" t="s">
        <v>128</v>
      </c>
      <c r="D56" s="44" t="s">
        <v>286</v>
      </c>
      <c r="E56" s="50">
        <v>41112</v>
      </c>
      <c r="F56" s="41">
        <v>44689</v>
      </c>
      <c r="G56" s="41">
        <v>44693</v>
      </c>
      <c r="H56" s="43">
        <v>4</v>
      </c>
      <c r="I56" s="11">
        <f t="shared" si="1"/>
        <v>164448</v>
      </c>
      <c r="J56" s="10"/>
    </row>
    <row r="57" spans="1:10" ht="12.75">
      <c r="A57" s="32">
        <v>53</v>
      </c>
      <c r="B57" s="31" t="s">
        <v>19</v>
      </c>
      <c r="C57" s="40" t="s">
        <v>129</v>
      </c>
      <c r="D57" s="44" t="s">
        <v>287</v>
      </c>
      <c r="E57" s="50">
        <v>20250</v>
      </c>
      <c r="F57" s="41">
        <v>44689</v>
      </c>
      <c r="G57" s="41">
        <v>44684</v>
      </c>
      <c r="H57" s="43">
        <v>-5</v>
      </c>
      <c r="I57" s="11">
        <f t="shared" si="1"/>
        <v>-101250</v>
      </c>
      <c r="J57" s="10"/>
    </row>
    <row r="58" spans="1:10" ht="12.75">
      <c r="A58" s="32">
        <v>54</v>
      </c>
      <c r="B58" s="31" t="s">
        <v>19</v>
      </c>
      <c r="C58" s="40" t="s">
        <v>130</v>
      </c>
      <c r="D58" s="44" t="s">
        <v>40</v>
      </c>
      <c r="E58" s="50">
        <v>17890.06</v>
      </c>
      <c r="F58" s="41">
        <v>44689</v>
      </c>
      <c r="G58" s="41">
        <v>44670</v>
      </c>
      <c r="H58" s="43">
        <v>-19</v>
      </c>
      <c r="I58" s="11">
        <f t="shared" si="1"/>
        <v>-339911.14</v>
      </c>
      <c r="J58" s="10"/>
    </row>
    <row r="59" spans="1:10" ht="12.75">
      <c r="A59" s="32">
        <v>55</v>
      </c>
      <c r="B59" s="31" t="s">
        <v>19</v>
      </c>
      <c r="C59" s="40" t="s">
        <v>131</v>
      </c>
      <c r="D59" s="44" t="s">
        <v>288</v>
      </c>
      <c r="E59" s="50">
        <v>676.6</v>
      </c>
      <c r="F59" s="41">
        <v>44690</v>
      </c>
      <c r="G59" s="41">
        <v>44673</v>
      </c>
      <c r="H59" s="43">
        <v>-17</v>
      </c>
      <c r="I59" s="11">
        <f t="shared" si="1"/>
        <v>-11502.2</v>
      </c>
      <c r="J59" s="10"/>
    </row>
    <row r="60" spans="1:10" ht="12.75">
      <c r="A60" s="32">
        <v>56</v>
      </c>
      <c r="B60" s="31" t="s">
        <v>19</v>
      </c>
      <c r="C60" s="40" t="s">
        <v>132</v>
      </c>
      <c r="D60" s="44" t="s">
        <v>289</v>
      </c>
      <c r="E60" s="50">
        <v>105268.01</v>
      </c>
      <c r="F60" s="41">
        <v>44692</v>
      </c>
      <c r="G60" s="41">
        <v>44673</v>
      </c>
      <c r="H60" s="43">
        <v>-19</v>
      </c>
      <c r="I60" s="11">
        <f t="shared" si="1"/>
        <v>-2000092.19</v>
      </c>
      <c r="J60" s="10"/>
    </row>
    <row r="61" spans="1:10" ht="12.75">
      <c r="A61" s="32">
        <v>57</v>
      </c>
      <c r="B61" s="31" t="s">
        <v>19</v>
      </c>
      <c r="C61" s="40" t="s">
        <v>133</v>
      </c>
      <c r="D61" s="44" t="s">
        <v>31</v>
      </c>
      <c r="E61" s="50">
        <v>473.86</v>
      </c>
      <c r="F61" s="41">
        <v>44692</v>
      </c>
      <c r="G61" s="41">
        <v>44673</v>
      </c>
      <c r="H61" s="43">
        <v>-19</v>
      </c>
      <c r="I61" s="11">
        <f t="shared" si="1"/>
        <v>-9003.34</v>
      </c>
      <c r="J61" s="10"/>
    </row>
    <row r="62" spans="1:10" ht="12.75">
      <c r="A62" s="32">
        <v>58</v>
      </c>
      <c r="B62" s="31" t="s">
        <v>19</v>
      </c>
      <c r="C62" s="40" t="s">
        <v>134</v>
      </c>
      <c r="D62" s="44" t="s">
        <v>31</v>
      </c>
      <c r="E62" s="50">
        <v>255.56</v>
      </c>
      <c r="F62" s="41">
        <v>44692</v>
      </c>
      <c r="G62" s="41">
        <v>44672</v>
      </c>
      <c r="H62" s="43">
        <v>-20</v>
      </c>
      <c r="I62" s="11">
        <f t="shared" si="1"/>
        <v>-5111.2</v>
      </c>
      <c r="J62" s="10"/>
    </row>
    <row r="63" spans="1:10" ht="12.75">
      <c r="A63" s="32">
        <v>59</v>
      </c>
      <c r="B63" s="31" t="s">
        <v>19</v>
      </c>
      <c r="C63" s="40" t="s">
        <v>135</v>
      </c>
      <c r="D63" s="44" t="s">
        <v>28</v>
      </c>
      <c r="E63" s="50">
        <v>2776.05</v>
      </c>
      <c r="F63" s="41">
        <v>44692</v>
      </c>
      <c r="G63" s="41">
        <v>44673</v>
      </c>
      <c r="H63" s="43">
        <v>-19</v>
      </c>
      <c r="I63" s="11">
        <f t="shared" si="1"/>
        <v>-52744.950000000004</v>
      </c>
      <c r="J63" s="10"/>
    </row>
    <row r="64" spans="1:10" ht="12.75">
      <c r="A64" s="32">
        <v>60</v>
      </c>
      <c r="B64" s="31" t="s">
        <v>19</v>
      </c>
      <c r="C64" s="40" t="s">
        <v>136</v>
      </c>
      <c r="D64" s="44" t="s">
        <v>271</v>
      </c>
      <c r="E64" s="50">
        <v>220</v>
      </c>
      <c r="F64" s="41">
        <v>44701</v>
      </c>
      <c r="G64" s="41">
        <v>44678</v>
      </c>
      <c r="H64" s="43">
        <v>-23</v>
      </c>
      <c r="I64" s="11">
        <f t="shared" si="1"/>
        <v>-5060</v>
      </c>
      <c r="J64" s="10"/>
    </row>
    <row r="65" spans="1:10" ht="12.75">
      <c r="A65" s="32">
        <v>61</v>
      </c>
      <c r="B65" s="31" t="s">
        <v>19</v>
      </c>
      <c r="C65" s="40" t="s">
        <v>73</v>
      </c>
      <c r="D65" s="44" t="s">
        <v>290</v>
      </c>
      <c r="E65" s="50">
        <v>54120.71</v>
      </c>
      <c r="F65" s="41">
        <v>44693</v>
      </c>
      <c r="G65" s="41">
        <v>44670</v>
      </c>
      <c r="H65" s="43">
        <v>-23</v>
      </c>
      <c r="I65" s="11">
        <f t="shared" si="1"/>
        <v>-1244776.33</v>
      </c>
      <c r="J65" s="10"/>
    </row>
    <row r="66" spans="1:10" ht="26.25">
      <c r="A66" s="32">
        <v>62</v>
      </c>
      <c r="B66" s="31" t="s">
        <v>19</v>
      </c>
      <c r="C66" s="40" t="s">
        <v>137</v>
      </c>
      <c r="D66" s="44" t="s">
        <v>58</v>
      </c>
      <c r="E66" s="50">
        <v>44645.25</v>
      </c>
      <c r="F66" s="41">
        <v>44694</v>
      </c>
      <c r="G66" s="41">
        <v>44687</v>
      </c>
      <c r="H66" s="43">
        <v>-7</v>
      </c>
      <c r="I66" s="11">
        <f t="shared" si="1"/>
        <v>-312516.75</v>
      </c>
      <c r="J66" s="10"/>
    </row>
    <row r="67" spans="1:10" ht="12.75">
      <c r="A67" s="32">
        <v>63</v>
      </c>
      <c r="B67" s="31" t="s">
        <v>19</v>
      </c>
      <c r="C67" s="40" t="s">
        <v>138</v>
      </c>
      <c r="D67" s="44" t="s">
        <v>291</v>
      </c>
      <c r="E67" s="50">
        <v>12295.08</v>
      </c>
      <c r="F67" s="41">
        <v>44695</v>
      </c>
      <c r="G67" s="41">
        <v>44686</v>
      </c>
      <c r="H67" s="43">
        <v>-9</v>
      </c>
      <c r="I67" s="11">
        <f t="shared" si="1"/>
        <v>-110655.72</v>
      </c>
      <c r="J67" s="10"/>
    </row>
    <row r="68" spans="1:10" ht="26.25">
      <c r="A68" s="32">
        <v>64</v>
      </c>
      <c r="B68" s="31" t="s">
        <v>19</v>
      </c>
      <c r="C68" s="40" t="s">
        <v>139</v>
      </c>
      <c r="D68" s="44" t="s">
        <v>292</v>
      </c>
      <c r="E68" s="50">
        <v>769.5</v>
      </c>
      <c r="F68" s="41">
        <v>44696</v>
      </c>
      <c r="G68" s="41">
        <v>44735</v>
      </c>
      <c r="H68" s="43">
        <v>39</v>
      </c>
      <c r="I68" s="11">
        <f t="shared" si="1"/>
        <v>30010.5</v>
      </c>
      <c r="J68" s="10"/>
    </row>
    <row r="69" spans="1:10" ht="12.75">
      <c r="A69" s="32">
        <v>65</v>
      </c>
      <c r="B69" s="31" t="s">
        <v>19</v>
      </c>
      <c r="C69" s="40" t="s">
        <v>140</v>
      </c>
      <c r="D69" s="44" t="s">
        <v>30</v>
      </c>
      <c r="E69" s="50">
        <v>829.52</v>
      </c>
      <c r="F69" s="41">
        <v>44701</v>
      </c>
      <c r="G69" s="41">
        <v>44683</v>
      </c>
      <c r="H69" s="43">
        <v>-18</v>
      </c>
      <c r="I69" s="11">
        <f aca="true" t="shared" si="2" ref="I69:I100">H69*E69</f>
        <v>-14931.36</v>
      </c>
      <c r="J69" s="10"/>
    </row>
    <row r="70" spans="1:10" ht="12.75">
      <c r="A70" s="32">
        <v>66</v>
      </c>
      <c r="B70" s="31" t="s">
        <v>19</v>
      </c>
      <c r="C70" s="40" t="s">
        <v>121</v>
      </c>
      <c r="D70" s="44" t="s">
        <v>293</v>
      </c>
      <c r="E70" s="50">
        <v>70489</v>
      </c>
      <c r="F70" s="41">
        <v>44696</v>
      </c>
      <c r="G70" s="41">
        <v>44693</v>
      </c>
      <c r="H70" s="43">
        <v>-3</v>
      </c>
      <c r="I70" s="11">
        <f t="shared" si="2"/>
        <v>-211467</v>
      </c>
      <c r="J70" s="10"/>
    </row>
    <row r="71" spans="1:10" ht="26.25">
      <c r="A71" s="32">
        <v>67</v>
      </c>
      <c r="B71" s="31" t="s">
        <v>19</v>
      </c>
      <c r="C71" s="40" t="s">
        <v>141</v>
      </c>
      <c r="D71" s="44" t="s">
        <v>294</v>
      </c>
      <c r="E71" s="50">
        <v>12532.8</v>
      </c>
      <c r="F71" s="41">
        <v>44698</v>
      </c>
      <c r="G71" s="41">
        <v>44686</v>
      </c>
      <c r="H71" s="43">
        <v>-12</v>
      </c>
      <c r="I71" s="11">
        <f t="shared" si="2"/>
        <v>-150393.59999999998</v>
      </c>
      <c r="J71" s="10"/>
    </row>
    <row r="72" spans="1:10" ht="12.75">
      <c r="A72" s="32">
        <v>68</v>
      </c>
      <c r="B72" s="31" t="s">
        <v>19</v>
      </c>
      <c r="C72" s="40" t="s">
        <v>142</v>
      </c>
      <c r="D72" s="44" t="s">
        <v>50</v>
      </c>
      <c r="E72" s="50">
        <v>172.68</v>
      </c>
      <c r="F72" s="41">
        <v>44698</v>
      </c>
      <c r="G72" s="41">
        <v>44690</v>
      </c>
      <c r="H72" s="43">
        <v>-8</v>
      </c>
      <c r="I72" s="11">
        <f t="shared" si="2"/>
        <v>-1381.44</v>
      </c>
      <c r="J72" s="10"/>
    </row>
    <row r="73" spans="1:10" ht="12.75">
      <c r="A73" s="32">
        <v>69</v>
      </c>
      <c r="B73" s="31" t="s">
        <v>19</v>
      </c>
      <c r="C73" s="40" t="s">
        <v>143</v>
      </c>
      <c r="D73" s="44" t="s">
        <v>31</v>
      </c>
      <c r="E73" s="50">
        <v>180.72</v>
      </c>
      <c r="F73" s="41">
        <v>44699</v>
      </c>
      <c r="G73" s="41">
        <v>44672</v>
      </c>
      <c r="H73" s="43">
        <v>-27</v>
      </c>
      <c r="I73" s="11">
        <f t="shared" si="2"/>
        <v>-4879.44</v>
      </c>
      <c r="J73" s="10"/>
    </row>
    <row r="74" spans="1:10" ht="12.75">
      <c r="A74" s="32">
        <v>70</v>
      </c>
      <c r="B74" s="31" t="s">
        <v>19</v>
      </c>
      <c r="C74" s="40" t="s">
        <v>144</v>
      </c>
      <c r="D74" s="44" t="s">
        <v>25</v>
      </c>
      <c r="E74" s="50">
        <v>190.25</v>
      </c>
      <c r="F74" s="41">
        <v>44715</v>
      </c>
      <c r="G74" s="41">
        <v>44692</v>
      </c>
      <c r="H74" s="43">
        <v>-23</v>
      </c>
      <c r="I74" s="11">
        <f t="shared" si="2"/>
        <v>-4375.75</v>
      </c>
      <c r="J74" s="10"/>
    </row>
    <row r="75" spans="1:10" ht="12.75">
      <c r="A75" s="32">
        <v>71</v>
      </c>
      <c r="B75" s="31" t="s">
        <v>19</v>
      </c>
      <c r="C75" s="40" t="s">
        <v>145</v>
      </c>
      <c r="D75" s="44" t="s">
        <v>62</v>
      </c>
      <c r="E75" s="50">
        <v>697</v>
      </c>
      <c r="F75" s="41">
        <v>44699</v>
      </c>
      <c r="G75" s="41">
        <v>44686</v>
      </c>
      <c r="H75" s="43">
        <v>-13</v>
      </c>
      <c r="I75" s="11">
        <f t="shared" si="2"/>
        <v>-9061</v>
      </c>
      <c r="J75" s="10"/>
    </row>
    <row r="76" spans="1:10" ht="12.75">
      <c r="A76" s="32">
        <v>72</v>
      </c>
      <c r="B76" s="31" t="s">
        <v>19</v>
      </c>
      <c r="C76" s="40" t="s">
        <v>146</v>
      </c>
      <c r="D76" s="44" t="s">
        <v>295</v>
      </c>
      <c r="E76" s="50">
        <v>7080</v>
      </c>
      <c r="F76" s="41">
        <v>44715</v>
      </c>
      <c r="G76" s="41">
        <v>44687</v>
      </c>
      <c r="H76" s="43">
        <v>-28</v>
      </c>
      <c r="I76" s="11">
        <f t="shared" si="2"/>
        <v>-198240</v>
      </c>
      <c r="J76" s="10"/>
    </row>
    <row r="77" spans="1:10" ht="12.75">
      <c r="A77" s="32">
        <v>73</v>
      </c>
      <c r="B77" s="31" t="s">
        <v>19</v>
      </c>
      <c r="C77" s="40" t="s">
        <v>147</v>
      </c>
      <c r="D77" s="44" t="s">
        <v>31</v>
      </c>
      <c r="E77" s="50">
        <v>7667.87</v>
      </c>
      <c r="F77" s="41">
        <v>44700</v>
      </c>
      <c r="G77" s="41">
        <v>44677</v>
      </c>
      <c r="H77" s="43">
        <v>-23</v>
      </c>
      <c r="I77" s="11">
        <f t="shared" si="2"/>
        <v>-176361.01</v>
      </c>
      <c r="J77" s="10"/>
    </row>
    <row r="78" spans="1:10" ht="12.75">
      <c r="A78" s="32">
        <v>74</v>
      </c>
      <c r="B78" s="31" t="s">
        <v>19</v>
      </c>
      <c r="C78" s="40" t="s">
        <v>148</v>
      </c>
      <c r="D78" s="44" t="s">
        <v>31</v>
      </c>
      <c r="E78" s="50">
        <v>41.24</v>
      </c>
      <c r="F78" s="41">
        <v>44700</v>
      </c>
      <c r="G78" s="41">
        <v>44677</v>
      </c>
      <c r="H78" s="43">
        <v>-23</v>
      </c>
      <c r="I78" s="11">
        <f t="shared" si="2"/>
        <v>-948.5200000000001</v>
      </c>
      <c r="J78" s="10"/>
    </row>
    <row r="79" spans="1:10" ht="12.75">
      <c r="A79" s="32">
        <v>75</v>
      </c>
      <c r="B79" s="31" t="s">
        <v>19</v>
      </c>
      <c r="C79" s="40" t="s">
        <v>149</v>
      </c>
      <c r="D79" s="44" t="s">
        <v>296</v>
      </c>
      <c r="E79" s="50">
        <v>2188</v>
      </c>
      <c r="F79" s="41">
        <v>44701</v>
      </c>
      <c r="G79" s="41">
        <v>44686</v>
      </c>
      <c r="H79" s="43">
        <v>-15</v>
      </c>
      <c r="I79" s="11">
        <f t="shared" si="2"/>
        <v>-32820</v>
      </c>
      <c r="J79" s="10"/>
    </row>
    <row r="80" spans="1:10" ht="12.75">
      <c r="A80" s="32">
        <v>76</v>
      </c>
      <c r="B80" s="31" t="s">
        <v>19</v>
      </c>
      <c r="C80" s="40" t="s">
        <v>150</v>
      </c>
      <c r="D80" s="44" t="s">
        <v>60</v>
      </c>
      <c r="E80" s="50">
        <v>411.82</v>
      </c>
      <c r="F80" s="41">
        <v>44689</v>
      </c>
      <c r="G80" s="41">
        <v>44680</v>
      </c>
      <c r="H80" s="43">
        <v>-9</v>
      </c>
      <c r="I80" s="11">
        <f t="shared" si="2"/>
        <v>-3706.38</v>
      </c>
      <c r="J80" s="10"/>
    </row>
    <row r="81" spans="1:10" ht="12.75">
      <c r="A81" s="32">
        <v>77</v>
      </c>
      <c r="B81" s="31" t="s">
        <v>19</v>
      </c>
      <c r="C81" s="40" t="s">
        <v>151</v>
      </c>
      <c r="D81" s="44" t="s">
        <v>60</v>
      </c>
      <c r="E81" s="50">
        <v>389.02</v>
      </c>
      <c r="F81" s="41">
        <v>44689</v>
      </c>
      <c r="G81" s="41">
        <v>44680</v>
      </c>
      <c r="H81" s="43">
        <v>-9</v>
      </c>
      <c r="I81" s="11">
        <f t="shared" si="2"/>
        <v>-3501.18</v>
      </c>
      <c r="J81" s="10"/>
    </row>
    <row r="82" spans="1:10" s="5" customFormat="1" ht="12.75">
      <c r="A82" s="32">
        <v>78</v>
      </c>
      <c r="B82" s="31" t="s">
        <v>19</v>
      </c>
      <c r="C82" s="40" t="s">
        <v>152</v>
      </c>
      <c r="D82" s="44" t="s">
        <v>60</v>
      </c>
      <c r="E82" s="50">
        <v>240.72</v>
      </c>
      <c r="F82" s="41">
        <v>44689</v>
      </c>
      <c r="G82" s="41">
        <v>44680</v>
      </c>
      <c r="H82" s="43">
        <v>-9</v>
      </c>
      <c r="I82" s="11">
        <f t="shared" si="2"/>
        <v>-2166.48</v>
      </c>
      <c r="J82" s="20"/>
    </row>
    <row r="83" spans="1:10" s="5" customFormat="1" ht="12.75">
      <c r="A83" s="32">
        <v>79</v>
      </c>
      <c r="B83" s="31" t="s">
        <v>19</v>
      </c>
      <c r="C83" s="40" t="s">
        <v>153</v>
      </c>
      <c r="D83" s="44" t="s">
        <v>60</v>
      </c>
      <c r="E83" s="50">
        <v>205.3</v>
      </c>
      <c r="F83" s="41">
        <v>44689</v>
      </c>
      <c r="G83" s="41">
        <v>44680</v>
      </c>
      <c r="H83" s="43">
        <v>-9</v>
      </c>
      <c r="I83" s="11">
        <f t="shared" si="2"/>
        <v>-1847.7</v>
      </c>
      <c r="J83" s="20"/>
    </row>
    <row r="84" spans="1:10" s="5" customFormat="1" ht="12.75">
      <c r="A84" s="32">
        <v>80</v>
      </c>
      <c r="B84" s="31" t="s">
        <v>19</v>
      </c>
      <c r="C84" s="40" t="s">
        <v>154</v>
      </c>
      <c r="D84" s="44" t="s">
        <v>60</v>
      </c>
      <c r="E84" s="50">
        <v>708.38</v>
      </c>
      <c r="F84" s="41">
        <v>44689</v>
      </c>
      <c r="G84" s="41">
        <v>44680</v>
      </c>
      <c r="H84" s="43">
        <v>-9</v>
      </c>
      <c r="I84" s="11">
        <f t="shared" si="2"/>
        <v>-6375.42</v>
      </c>
      <c r="J84" s="20"/>
    </row>
    <row r="85" spans="1:10" s="5" customFormat="1" ht="12.75">
      <c r="A85" s="32">
        <v>81</v>
      </c>
      <c r="B85" s="31" t="s">
        <v>19</v>
      </c>
      <c r="C85" s="40" t="s">
        <v>155</v>
      </c>
      <c r="D85" s="44" t="s">
        <v>60</v>
      </c>
      <c r="E85" s="50">
        <v>205.3</v>
      </c>
      <c r="F85" s="41">
        <v>44689</v>
      </c>
      <c r="G85" s="41">
        <v>44680</v>
      </c>
      <c r="H85" s="43">
        <v>-9</v>
      </c>
      <c r="I85" s="11">
        <f t="shared" si="2"/>
        <v>-1847.7</v>
      </c>
      <c r="J85" s="20"/>
    </row>
    <row r="86" spans="1:10" s="5" customFormat="1" ht="12.75">
      <c r="A86" s="32">
        <v>82</v>
      </c>
      <c r="B86" s="31" t="s">
        <v>19</v>
      </c>
      <c r="C86" s="40" t="s">
        <v>156</v>
      </c>
      <c r="D86" s="44" t="s">
        <v>60</v>
      </c>
      <c r="E86" s="50">
        <v>354.79</v>
      </c>
      <c r="F86" s="41">
        <v>44689</v>
      </c>
      <c r="G86" s="41">
        <v>44680</v>
      </c>
      <c r="H86" s="43">
        <v>-9</v>
      </c>
      <c r="I86" s="11">
        <f t="shared" si="2"/>
        <v>-3193.11</v>
      </c>
      <c r="J86" s="20"/>
    </row>
    <row r="87" spans="1:10" s="5" customFormat="1" ht="12.75">
      <c r="A87" s="32">
        <v>83</v>
      </c>
      <c r="B87" s="31" t="s">
        <v>19</v>
      </c>
      <c r="C87" s="40" t="s">
        <v>157</v>
      </c>
      <c r="D87" s="44" t="s">
        <v>60</v>
      </c>
      <c r="E87" s="50">
        <v>411.82</v>
      </c>
      <c r="F87" s="41">
        <v>44689</v>
      </c>
      <c r="G87" s="41">
        <v>44680</v>
      </c>
      <c r="H87" s="43">
        <v>-9</v>
      </c>
      <c r="I87" s="11">
        <f t="shared" si="2"/>
        <v>-3706.38</v>
      </c>
      <c r="J87" s="20"/>
    </row>
    <row r="88" spans="1:10" s="5" customFormat="1" ht="12.75">
      <c r="A88" s="32">
        <v>84</v>
      </c>
      <c r="B88" s="31" t="s">
        <v>19</v>
      </c>
      <c r="C88" s="40" t="s">
        <v>158</v>
      </c>
      <c r="D88" s="44" t="s">
        <v>60</v>
      </c>
      <c r="E88" s="50">
        <v>411.85</v>
      </c>
      <c r="F88" s="41">
        <v>44689</v>
      </c>
      <c r="G88" s="41">
        <v>44680</v>
      </c>
      <c r="H88" s="43">
        <v>-9</v>
      </c>
      <c r="I88" s="11">
        <f t="shared" si="2"/>
        <v>-3706.65</v>
      </c>
      <c r="J88" s="20"/>
    </row>
    <row r="89" spans="1:10" s="5" customFormat="1" ht="12.75">
      <c r="A89" s="32">
        <v>85</v>
      </c>
      <c r="B89" s="31" t="s">
        <v>19</v>
      </c>
      <c r="C89" s="40" t="s">
        <v>159</v>
      </c>
      <c r="D89" s="44" t="s">
        <v>60</v>
      </c>
      <c r="E89" s="50">
        <v>480.25</v>
      </c>
      <c r="F89" s="41">
        <v>44689</v>
      </c>
      <c r="G89" s="41">
        <v>44680</v>
      </c>
      <c r="H89" s="43">
        <v>-9</v>
      </c>
      <c r="I89" s="11">
        <f t="shared" si="2"/>
        <v>-4322.25</v>
      </c>
      <c r="J89" s="20"/>
    </row>
    <row r="90" spans="1:10" s="5" customFormat="1" ht="12.75">
      <c r="A90" s="32">
        <v>86</v>
      </c>
      <c r="B90" s="31" t="s">
        <v>19</v>
      </c>
      <c r="C90" s="40" t="s">
        <v>160</v>
      </c>
      <c r="D90" s="44" t="s">
        <v>60</v>
      </c>
      <c r="E90" s="50">
        <v>53.05</v>
      </c>
      <c r="F90" s="41">
        <v>44689</v>
      </c>
      <c r="G90" s="41">
        <v>44680</v>
      </c>
      <c r="H90" s="43">
        <v>-9</v>
      </c>
      <c r="I90" s="11">
        <f t="shared" si="2"/>
        <v>-477.45</v>
      </c>
      <c r="J90" s="20"/>
    </row>
    <row r="91" spans="1:10" s="5" customFormat="1" ht="12.75">
      <c r="A91" s="32">
        <v>87</v>
      </c>
      <c r="B91" s="31" t="s">
        <v>19</v>
      </c>
      <c r="C91" s="40" t="s">
        <v>161</v>
      </c>
      <c r="D91" s="44" t="s">
        <v>297</v>
      </c>
      <c r="E91" s="50">
        <v>18763.81</v>
      </c>
      <c r="F91" s="41">
        <v>44702</v>
      </c>
      <c r="G91" s="41">
        <v>44701</v>
      </c>
      <c r="H91" s="43">
        <v>-1</v>
      </c>
      <c r="I91" s="11">
        <f t="shared" si="2"/>
        <v>-18763.81</v>
      </c>
      <c r="J91" s="20"/>
    </row>
    <row r="92" spans="1:10" s="5" customFormat="1" ht="12.75">
      <c r="A92" s="32">
        <v>88</v>
      </c>
      <c r="B92" s="31" t="s">
        <v>19</v>
      </c>
      <c r="C92" s="40" t="s">
        <v>162</v>
      </c>
      <c r="D92" s="44" t="s">
        <v>266</v>
      </c>
      <c r="E92" s="50">
        <v>40457.12</v>
      </c>
      <c r="F92" s="41">
        <v>44703</v>
      </c>
      <c r="G92" s="41">
        <v>44693</v>
      </c>
      <c r="H92" s="43">
        <v>-10</v>
      </c>
      <c r="I92" s="11">
        <f t="shared" si="2"/>
        <v>-404571.2</v>
      </c>
      <c r="J92" s="20"/>
    </row>
    <row r="93" spans="1:10" s="5" customFormat="1" ht="12.75">
      <c r="A93" s="32">
        <v>89</v>
      </c>
      <c r="B93" s="31" t="s">
        <v>19</v>
      </c>
      <c r="C93" s="40" t="s">
        <v>163</v>
      </c>
      <c r="D93" s="44" t="s">
        <v>266</v>
      </c>
      <c r="E93" s="50">
        <v>119.58</v>
      </c>
      <c r="F93" s="41">
        <v>44703</v>
      </c>
      <c r="G93" s="41">
        <v>44692</v>
      </c>
      <c r="H93" s="43">
        <v>-11</v>
      </c>
      <c r="I93" s="11">
        <f t="shared" si="2"/>
        <v>-1315.3799999999999</v>
      </c>
      <c r="J93" s="20"/>
    </row>
    <row r="94" spans="1:10" s="5" customFormat="1" ht="12.75">
      <c r="A94" s="32">
        <v>90</v>
      </c>
      <c r="B94" s="31" t="s">
        <v>19</v>
      </c>
      <c r="C94" s="40" t="s">
        <v>164</v>
      </c>
      <c r="D94" s="44" t="s">
        <v>298</v>
      </c>
      <c r="E94" s="50">
        <v>39283.66</v>
      </c>
      <c r="F94" s="41">
        <v>44707</v>
      </c>
      <c r="G94" s="41">
        <v>44686</v>
      </c>
      <c r="H94" s="43">
        <v>-21</v>
      </c>
      <c r="I94" s="11">
        <f t="shared" si="2"/>
        <v>-824956.8600000001</v>
      </c>
      <c r="J94" s="20"/>
    </row>
    <row r="95" spans="1:10" s="5" customFormat="1" ht="12.75">
      <c r="A95" s="32">
        <v>91</v>
      </c>
      <c r="B95" s="31" t="s">
        <v>19</v>
      </c>
      <c r="C95" s="40" t="s">
        <v>165</v>
      </c>
      <c r="D95" s="44" t="s">
        <v>299</v>
      </c>
      <c r="E95" s="50">
        <v>74862.27</v>
      </c>
      <c r="F95" s="41">
        <v>44707</v>
      </c>
      <c r="G95" s="41">
        <v>44720</v>
      </c>
      <c r="H95" s="43">
        <v>13</v>
      </c>
      <c r="I95" s="11">
        <f t="shared" si="2"/>
        <v>973209.51</v>
      </c>
      <c r="J95" s="20"/>
    </row>
    <row r="96" spans="1:10" s="5" customFormat="1" ht="12.75">
      <c r="A96" s="32">
        <v>92</v>
      </c>
      <c r="B96" s="31" t="s">
        <v>19</v>
      </c>
      <c r="C96" s="40" t="s">
        <v>166</v>
      </c>
      <c r="D96" s="44" t="s">
        <v>27</v>
      </c>
      <c r="E96" s="50">
        <v>8664.32</v>
      </c>
      <c r="F96" s="41">
        <v>44743</v>
      </c>
      <c r="G96" s="41">
        <v>44721</v>
      </c>
      <c r="H96" s="43">
        <v>-22</v>
      </c>
      <c r="I96" s="11">
        <f t="shared" si="2"/>
        <v>-190615.03999999998</v>
      </c>
      <c r="J96" s="20"/>
    </row>
    <row r="97" spans="1:10" s="5" customFormat="1" ht="12.75">
      <c r="A97" s="32">
        <v>93</v>
      </c>
      <c r="B97" s="31" t="s">
        <v>19</v>
      </c>
      <c r="C97" s="40" t="s">
        <v>167</v>
      </c>
      <c r="D97" s="44" t="s">
        <v>300</v>
      </c>
      <c r="E97" s="50">
        <v>40363.2</v>
      </c>
      <c r="F97" s="41">
        <v>44707</v>
      </c>
      <c r="G97" s="41">
        <v>44692</v>
      </c>
      <c r="H97" s="43">
        <v>-15</v>
      </c>
      <c r="I97" s="11">
        <f t="shared" si="2"/>
        <v>-605448</v>
      </c>
      <c r="J97" s="20"/>
    </row>
    <row r="98" spans="1:10" s="5" customFormat="1" ht="26.25">
      <c r="A98" s="32">
        <v>94</v>
      </c>
      <c r="B98" s="31" t="s">
        <v>19</v>
      </c>
      <c r="C98" s="40" t="s">
        <v>168</v>
      </c>
      <c r="D98" s="44" t="s">
        <v>39</v>
      </c>
      <c r="E98" s="50">
        <v>2748.62</v>
      </c>
      <c r="F98" s="41">
        <v>44708</v>
      </c>
      <c r="G98" s="41">
        <v>44687</v>
      </c>
      <c r="H98" s="43">
        <v>-21</v>
      </c>
      <c r="I98" s="11">
        <f t="shared" si="2"/>
        <v>-57721.02</v>
      </c>
      <c r="J98" s="20"/>
    </row>
    <row r="99" spans="1:10" s="5" customFormat="1" ht="26.25">
      <c r="A99" s="32">
        <v>95</v>
      </c>
      <c r="B99" s="31" t="s">
        <v>19</v>
      </c>
      <c r="C99" s="40" t="s">
        <v>169</v>
      </c>
      <c r="D99" s="44" t="s">
        <v>39</v>
      </c>
      <c r="E99" s="50">
        <v>624.88</v>
      </c>
      <c r="F99" s="41">
        <v>44708</v>
      </c>
      <c r="G99" s="41">
        <v>44687</v>
      </c>
      <c r="H99" s="43">
        <v>-21</v>
      </c>
      <c r="I99" s="11">
        <f t="shared" si="2"/>
        <v>-13122.48</v>
      </c>
      <c r="J99" s="20"/>
    </row>
    <row r="100" spans="1:10" s="5" customFormat="1" ht="12.75">
      <c r="A100" s="32">
        <v>96</v>
      </c>
      <c r="B100" s="31" t="s">
        <v>19</v>
      </c>
      <c r="C100" s="40" t="s">
        <v>170</v>
      </c>
      <c r="D100" s="44" t="s">
        <v>301</v>
      </c>
      <c r="E100" s="50">
        <v>72729.88</v>
      </c>
      <c r="F100" s="41">
        <v>44708</v>
      </c>
      <c r="G100" s="41">
        <v>44687</v>
      </c>
      <c r="H100" s="43">
        <v>-21</v>
      </c>
      <c r="I100" s="11">
        <f t="shared" si="2"/>
        <v>-1527327.48</v>
      </c>
      <c r="J100" s="20"/>
    </row>
    <row r="101" spans="1:10" s="5" customFormat="1" ht="12.75">
      <c r="A101" s="32">
        <v>97</v>
      </c>
      <c r="B101" s="31" t="s">
        <v>19</v>
      </c>
      <c r="C101" s="40" t="s">
        <v>171</v>
      </c>
      <c r="D101" s="44" t="s">
        <v>53</v>
      </c>
      <c r="E101" s="50">
        <v>1339.15</v>
      </c>
      <c r="F101" s="41">
        <v>44708</v>
      </c>
      <c r="G101" s="41">
        <v>44690</v>
      </c>
      <c r="H101" s="43">
        <v>-18</v>
      </c>
      <c r="I101" s="11">
        <f aca="true" t="shared" si="3" ref="I101:I132">H101*E101</f>
        <v>-24104.7</v>
      </c>
      <c r="J101" s="20"/>
    </row>
    <row r="102" spans="1:10" s="5" customFormat="1" ht="12.75">
      <c r="A102" s="32">
        <v>98</v>
      </c>
      <c r="B102" s="31" t="s">
        <v>19</v>
      </c>
      <c r="C102" s="40" t="s">
        <v>172</v>
      </c>
      <c r="D102" s="44" t="s">
        <v>279</v>
      </c>
      <c r="E102" s="50">
        <v>194.97</v>
      </c>
      <c r="F102" s="41">
        <v>44720</v>
      </c>
      <c r="G102" s="41">
        <v>44698</v>
      </c>
      <c r="H102" s="43">
        <v>-22</v>
      </c>
      <c r="I102" s="11">
        <f t="shared" si="3"/>
        <v>-4289.34</v>
      </c>
      <c r="J102" s="20"/>
    </row>
    <row r="103" spans="1:10" s="5" customFormat="1" ht="12.75">
      <c r="A103" s="32">
        <v>99</v>
      </c>
      <c r="B103" s="31" t="s">
        <v>19</v>
      </c>
      <c r="C103" s="40" t="s">
        <v>173</v>
      </c>
      <c r="D103" s="44" t="s">
        <v>279</v>
      </c>
      <c r="E103" s="50">
        <v>750.72</v>
      </c>
      <c r="F103" s="41">
        <v>44720</v>
      </c>
      <c r="G103" s="41">
        <v>44698</v>
      </c>
      <c r="H103" s="43">
        <v>-22</v>
      </c>
      <c r="I103" s="11">
        <f t="shared" si="3"/>
        <v>-16515.84</v>
      </c>
      <c r="J103" s="20"/>
    </row>
    <row r="104" spans="1:10" s="5" customFormat="1" ht="12.75">
      <c r="A104" s="32">
        <v>100</v>
      </c>
      <c r="B104" s="31" t="s">
        <v>19</v>
      </c>
      <c r="C104" s="45" t="s">
        <v>174</v>
      </c>
      <c r="D104" s="46" t="s">
        <v>279</v>
      </c>
      <c r="E104" s="49">
        <v>15530.97</v>
      </c>
      <c r="F104" s="47">
        <v>44720</v>
      </c>
      <c r="G104" s="47">
        <v>44698</v>
      </c>
      <c r="H104" s="48">
        <v>-22</v>
      </c>
      <c r="I104" s="11">
        <f t="shared" si="3"/>
        <v>-341681.33999999997</v>
      </c>
      <c r="J104" s="20"/>
    </row>
    <row r="105" spans="1:10" s="5" customFormat="1" ht="12.75">
      <c r="A105" s="32">
        <v>101</v>
      </c>
      <c r="B105" s="31" t="s">
        <v>19</v>
      </c>
      <c r="C105" s="40" t="s">
        <v>175</v>
      </c>
      <c r="D105" s="44" t="s">
        <v>279</v>
      </c>
      <c r="E105" s="50">
        <v>87.68</v>
      </c>
      <c r="F105" s="41">
        <v>44723</v>
      </c>
      <c r="G105" s="41">
        <v>44698</v>
      </c>
      <c r="H105" s="43">
        <v>-25</v>
      </c>
      <c r="I105" s="11">
        <f t="shared" si="3"/>
        <v>-2192</v>
      </c>
      <c r="J105" s="20"/>
    </row>
    <row r="106" spans="1:10" s="5" customFormat="1" ht="12.75">
      <c r="A106" s="32">
        <v>102</v>
      </c>
      <c r="B106" s="31" t="s">
        <v>19</v>
      </c>
      <c r="C106" s="40" t="s">
        <v>176</v>
      </c>
      <c r="D106" s="44" t="s">
        <v>279</v>
      </c>
      <c r="E106" s="50">
        <v>12.3</v>
      </c>
      <c r="F106" s="41">
        <v>44723</v>
      </c>
      <c r="G106" s="41">
        <v>44698</v>
      </c>
      <c r="H106" s="43">
        <v>-25</v>
      </c>
      <c r="I106" s="11">
        <f t="shared" si="3"/>
        <v>-307.5</v>
      </c>
      <c r="J106" s="20"/>
    </row>
    <row r="107" spans="1:10" s="5" customFormat="1" ht="12.75">
      <c r="A107" s="32">
        <v>103</v>
      </c>
      <c r="B107" s="31" t="s">
        <v>19</v>
      </c>
      <c r="C107" s="40" t="s">
        <v>177</v>
      </c>
      <c r="D107" s="44" t="s">
        <v>279</v>
      </c>
      <c r="E107" s="50">
        <v>12.3</v>
      </c>
      <c r="F107" s="41">
        <v>44723</v>
      </c>
      <c r="G107" s="41">
        <v>44698</v>
      </c>
      <c r="H107" s="43">
        <v>-25</v>
      </c>
      <c r="I107" s="11">
        <f t="shared" si="3"/>
        <v>-307.5</v>
      </c>
      <c r="J107" s="20"/>
    </row>
    <row r="108" spans="1:10" s="5" customFormat="1" ht="12.75">
      <c r="A108" s="32">
        <v>104</v>
      </c>
      <c r="B108" s="31" t="s">
        <v>19</v>
      </c>
      <c r="C108" s="40" t="s">
        <v>178</v>
      </c>
      <c r="D108" s="44" t="s">
        <v>276</v>
      </c>
      <c r="E108" s="50">
        <v>725.38</v>
      </c>
      <c r="F108" s="41">
        <v>44709</v>
      </c>
      <c r="G108" s="41">
        <v>44683</v>
      </c>
      <c r="H108" s="43">
        <v>-26</v>
      </c>
      <c r="I108" s="11">
        <f t="shared" si="3"/>
        <v>-18859.88</v>
      </c>
      <c r="J108" s="20"/>
    </row>
    <row r="109" spans="1:10" s="5" customFormat="1" ht="12.75">
      <c r="A109" s="32">
        <v>105</v>
      </c>
      <c r="B109" s="31" t="s">
        <v>19</v>
      </c>
      <c r="C109" s="40" t="s">
        <v>179</v>
      </c>
      <c r="D109" s="44" t="s">
        <v>302</v>
      </c>
      <c r="E109" s="50">
        <v>18969.6</v>
      </c>
      <c r="F109" s="41">
        <v>44709</v>
      </c>
      <c r="G109" s="41">
        <v>44698</v>
      </c>
      <c r="H109" s="43">
        <v>-11</v>
      </c>
      <c r="I109" s="11">
        <f t="shared" si="3"/>
        <v>-208665.59999999998</v>
      </c>
      <c r="J109" s="20"/>
    </row>
    <row r="110" spans="1:10" s="5" customFormat="1" ht="15" customHeight="1">
      <c r="A110" s="32">
        <v>106</v>
      </c>
      <c r="B110" s="31" t="s">
        <v>19</v>
      </c>
      <c r="C110" s="40" t="s">
        <v>180</v>
      </c>
      <c r="D110" s="44" t="s">
        <v>78</v>
      </c>
      <c r="E110" s="50">
        <v>174</v>
      </c>
      <c r="F110" s="41">
        <v>44709</v>
      </c>
      <c r="G110" s="41">
        <v>44687</v>
      </c>
      <c r="H110" s="43">
        <v>-22</v>
      </c>
      <c r="I110" s="11">
        <f t="shared" si="3"/>
        <v>-3828</v>
      </c>
      <c r="J110" s="20"/>
    </row>
    <row r="111" spans="1:10" s="5" customFormat="1" ht="12.75">
      <c r="A111" s="32">
        <v>107</v>
      </c>
      <c r="B111" s="31" t="s">
        <v>19</v>
      </c>
      <c r="C111" s="40" t="s">
        <v>181</v>
      </c>
      <c r="D111" s="44" t="s">
        <v>54</v>
      </c>
      <c r="E111" s="50">
        <v>63912.93</v>
      </c>
      <c r="F111" s="41">
        <v>44709</v>
      </c>
      <c r="G111" s="41">
        <v>44713</v>
      </c>
      <c r="H111" s="43">
        <v>4</v>
      </c>
      <c r="I111" s="11">
        <f t="shared" si="3"/>
        <v>255651.72</v>
      </c>
      <c r="J111" s="20"/>
    </row>
    <row r="112" spans="1:10" s="5" customFormat="1" ht="12.75">
      <c r="A112" s="32">
        <v>108</v>
      </c>
      <c r="B112" s="31" t="s">
        <v>19</v>
      </c>
      <c r="C112" s="40" t="s">
        <v>182</v>
      </c>
      <c r="D112" s="44" t="s">
        <v>303</v>
      </c>
      <c r="E112" s="50">
        <v>48931.94</v>
      </c>
      <c r="F112" s="41">
        <v>44710</v>
      </c>
      <c r="G112" s="41">
        <v>44687</v>
      </c>
      <c r="H112" s="43">
        <v>-23</v>
      </c>
      <c r="I112" s="11">
        <f t="shared" si="3"/>
        <v>-1125434.62</v>
      </c>
      <c r="J112" s="20"/>
    </row>
    <row r="113" spans="1:10" s="5" customFormat="1" ht="12.75">
      <c r="A113" s="32">
        <v>109</v>
      </c>
      <c r="B113" s="31" t="s">
        <v>19</v>
      </c>
      <c r="C113" s="40" t="s">
        <v>183</v>
      </c>
      <c r="D113" s="44" t="s">
        <v>75</v>
      </c>
      <c r="E113" s="50">
        <v>27557.26</v>
      </c>
      <c r="F113" s="41">
        <v>44710</v>
      </c>
      <c r="G113" s="41">
        <v>44685</v>
      </c>
      <c r="H113" s="43">
        <v>-25</v>
      </c>
      <c r="I113" s="11">
        <f t="shared" si="3"/>
        <v>-688931.5</v>
      </c>
      <c r="J113" s="20"/>
    </row>
    <row r="114" spans="1:10" s="5" customFormat="1" ht="12.75">
      <c r="A114" s="32">
        <v>110</v>
      </c>
      <c r="B114" s="31" t="s">
        <v>19</v>
      </c>
      <c r="C114" s="40" t="s">
        <v>74</v>
      </c>
      <c r="D114" s="44" t="s">
        <v>304</v>
      </c>
      <c r="E114" s="50">
        <v>105161.32</v>
      </c>
      <c r="F114" s="41">
        <v>44711</v>
      </c>
      <c r="G114" s="41">
        <v>44718</v>
      </c>
      <c r="H114" s="43">
        <v>7</v>
      </c>
      <c r="I114" s="11">
        <f t="shared" si="3"/>
        <v>736129.24</v>
      </c>
      <c r="J114" s="20"/>
    </row>
    <row r="115" spans="1:10" s="5" customFormat="1" ht="26.25">
      <c r="A115" s="32">
        <v>111</v>
      </c>
      <c r="B115" s="31" t="s">
        <v>19</v>
      </c>
      <c r="C115" s="40" t="s">
        <v>184</v>
      </c>
      <c r="D115" s="44" t="s">
        <v>29</v>
      </c>
      <c r="E115" s="50">
        <v>1492.5</v>
      </c>
      <c r="F115" s="41">
        <v>44711</v>
      </c>
      <c r="G115" s="41">
        <v>44685</v>
      </c>
      <c r="H115" s="43">
        <v>-26</v>
      </c>
      <c r="I115" s="11">
        <f t="shared" si="3"/>
        <v>-38805</v>
      </c>
      <c r="J115" s="20"/>
    </row>
    <row r="116" spans="1:10" s="5" customFormat="1" ht="26.25">
      <c r="A116" s="32">
        <v>112</v>
      </c>
      <c r="B116" s="31" t="s">
        <v>19</v>
      </c>
      <c r="C116" s="40" t="s">
        <v>185</v>
      </c>
      <c r="D116" s="44" t="s">
        <v>47</v>
      </c>
      <c r="E116" s="50">
        <v>795.85</v>
      </c>
      <c r="F116" s="41">
        <v>44712</v>
      </c>
      <c r="G116" s="41">
        <v>44690</v>
      </c>
      <c r="H116" s="43">
        <v>-22</v>
      </c>
      <c r="I116" s="11">
        <f t="shared" si="3"/>
        <v>-17508.7</v>
      </c>
      <c r="J116" s="20"/>
    </row>
    <row r="117" spans="1:10" s="5" customFormat="1" ht="12.75">
      <c r="A117" s="32">
        <v>113</v>
      </c>
      <c r="B117" s="31" t="s">
        <v>19</v>
      </c>
      <c r="C117" s="40" t="s">
        <v>186</v>
      </c>
      <c r="D117" s="44" t="s">
        <v>305</v>
      </c>
      <c r="E117" s="50">
        <v>55365.37</v>
      </c>
      <c r="F117" s="41">
        <v>44713</v>
      </c>
      <c r="G117" s="41">
        <v>44698</v>
      </c>
      <c r="H117" s="43">
        <v>-15</v>
      </c>
      <c r="I117" s="11">
        <f t="shared" si="3"/>
        <v>-830480.55</v>
      </c>
      <c r="J117" s="20"/>
    </row>
    <row r="118" spans="1:10" s="5" customFormat="1" ht="12.75">
      <c r="A118" s="32">
        <v>114</v>
      </c>
      <c r="B118" s="31" t="s">
        <v>19</v>
      </c>
      <c r="C118" s="40" t="s">
        <v>187</v>
      </c>
      <c r="D118" s="44" t="s">
        <v>51</v>
      </c>
      <c r="E118" s="50">
        <v>230</v>
      </c>
      <c r="F118" s="41">
        <v>44714</v>
      </c>
      <c r="G118" s="41">
        <v>44691</v>
      </c>
      <c r="H118" s="43">
        <v>-23</v>
      </c>
      <c r="I118" s="11">
        <f t="shared" si="3"/>
        <v>-5290</v>
      </c>
      <c r="J118" s="20"/>
    </row>
    <row r="119" spans="1:10" s="5" customFormat="1" ht="12.75">
      <c r="A119" s="32">
        <v>115</v>
      </c>
      <c r="B119" s="31" t="s">
        <v>19</v>
      </c>
      <c r="C119" s="40" t="s">
        <v>188</v>
      </c>
      <c r="D119" s="44" t="s">
        <v>49</v>
      </c>
      <c r="E119" s="50">
        <v>35199.02</v>
      </c>
      <c r="F119" s="41">
        <v>44714</v>
      </c>
      <c r="G119" s="41">
        <v>44693</v>
      </c>
      <c r="H119" s="43">
        <v>-21</v>
      </c>
      <c r="I119" s="11">
        <f t="shared" si="3"/>
        <v>-739179.4199999999</v>
      </c>
      <c r="J119" s="20"/>
    </row>
    <row r="120" spans="1:10" s="5" customFormat="1" ht="12.75">
      <c r="A120" s="32">
        <v>116</v>
      </c>
      <c r="B120" s="31" t="s">
        <v>19</v>
      </c>
      <c r="C120" s="40" t="s">
        <v>189</v>
      </c>
      <c r="D120" s="44" t="s">
        <v>279</v>
      </c>
      <c r="E120" s="50">
        <v>1160.84</v>
      </c>
      <c r="F120" s="41">
        <v>44727</v>
      </c>
      <c r="G120" s="41">
        <v>44718</v>
      </c>
      <c r="H120" s="43">
        <v>-9</v>
      </c>
      <c r="I120" s="11">
        <f t="shared" si="3"/>
        <v>-10447.56</v>
      </c>
      <c r="J120" s="20"/>
    </row>
    <row r="121" spans="1:10" s="5" customFormat="1" ht="12.75">
      <c r="A121" s="32">
        <v>117</v>
      </c>
      <c r="B121" s="31" t="s">
        <v>19</v>
      </c>
      <c r="C121" s="40" t="s">
        <v>190</v>
      </c>
      <c r="D121" s="44" t="s">
        <v>306</v>
      </c>
      <c r="E121" s="50">
        <v>23956.18</v>
      </c>
      <c r="F121" s="41">
        <v>44715</v>
      </c>
      <c r="G121" s="41">
        <v>44690</v>
      </c>
      <c r="H121" s="43">
        <v>-25</v>
      </c>
      <c r="I121" s="11">
        <f t="shared" si="3"/>
        <v>-598904.5</v>
      </c>
      <c r="J121" s="20"/>
    </row>
    <row r="122" spans="1:10" s="5" customFormat="1" ht="12.75">
      <c r="A122" s="32">
        <v>118</v>
      </c>
      <c r="B122" s="31" t="s">
        <v>19</v>
      </c>
      <c r="C122" s="40" t="s">
        <v>191</v>
      </c>
      <c r="D122" s="44" t="s">
        <v>33</v>
      </c>
      <c r="E122" s="50">
        <v>89424.34</v>
      </c>
      <c r="F122" s="41">
        <v>44749</v>
      </c>
      <c r="G122" s="41">
        <v>44729</v>
      </c>
      <c r="H122" s="43">
        <v>-20</v>
      </c>
      <c r="I122" s="11">
        <f t="shared" si="3"/>
        <v>-1788486.7999999998</v>
      </c>
      <c r="J122" s="20"/>
    </row>
    <row r="123" spans="1:10" s="5" customFormat="1" ht="12.75">
      <c r="A123" s="32">
        <v>119</v>
      </c>
      <c r="B123" s="31" t="s">
        <v>19</v>
      </c>
      <c r="C123" s="40" t="s">
        <v>192</v>
      </c>
      <c r="D123" s="44" t="s">
        <v>307</v>
      </c>
      <c r="E123" s="50">
        <v>29336.93</v>
      </c>
      <c r="F123" s="41">
        <v>44716</v>
      </c>
      <c r="G123" s="41">
        <v>44692</v>
      </c>
      <c r="H123" s="43">
        <v>-24</v>
      </c>
      <c r="I123" s="11">
        <f t="shared" si="3"/>
        <v>-704086.3200000001</v>
      </c>
      <c r="J123" s="20"/>
    </row>
    <row r="124" spans="1:10" s="5" customFormat="1" ht="12.75">
      <c r="A124" s="32">
        <v>120</v>
      </c>
      <c r="B124" s="31" t="s">
        <v>19</v>
      </c>
      <c r="C124" s="40" t="s">
        <v>193</v>
      </c>
      <c r="D124" s="44" t="s">
        <v>275</v>
      </c>
      <c r="E124" s="50">
        <v>398.2</v>
      </c>
      <c r="F124" s="41">
        <v>44716</v>
      </c>
      <c r="G124" s="41">
        <v>44690</v>
      </c>
      <c r="H124" s="43">
        <v>-26</v>
      </c>
      <c r="I124" s="11">
        <f t="shared" si="3"/>
        <v>-10353.199999999999</v>
      </c>
      <c r="J124" s="20"/>
    </row>
    <row r="125" spans="1:10" s="5" customFormat="1" ht="12.75">
      <c r="A125" s="32">
        <v>121</v>
      </c>
      <c r="B125" s="31" t="s">
        <v>19</v>
      </c>
      <c r="C125" s="40" t="s">
        <v>194</v>
      </c>
      <c r="D125" s="44" t="s">
        <v>308</v>
      </c>
      <c r="E125" s="50">
        <v>14643.41</v>
      </c>
      <c r="F125" s="41">
        <v>44716</v>
      </c>
      <c r="G125" s="41">
        <v>44700</v>
      </c>
      <c r="H125" s="43">
        <v>-16</v>
      </c>
      <c r="I125" s="11">
        <f t="shared" si="3"/>
        <v>-234294.56</v>
      </c>
      <c r="J125" s="20"/>
    </row>
    <row r="126" spans="1:10" s="5" customFormat="1" ht="12.75">
      <c r="A126" s="32">
        <v>122</v>
      </c>
      <c r="B126" s="31" t="s">
        <v>19</v>
      </c>
      <c r="C126" s="40" t="s">
        <v>195</v>
      </c>
      <c r="D126" s="44" t="s">
        <v>38</v>
      </c>
      <c r="E126" s="50">
        <v>623.97</v>
      </c>
      <c r="F126" s="41">
        <v>44717</v>
      </c>
      <c r="G126" s="41">
        <v>44691</v>
      </c>
      <c r="H126" s="43">
        <v>-26</v>
      </c>
      <c r="I126" s="11">
        <f t="shared" si="3"/>
        <v>-16223.220000000001</v>
      </c>
      <c r="J126" s="20"/>
    </row>
    <row r="127" spans="1:10" s="5" customFormat="1" ht="12.75">
      <c r="A127" s="32">
        <v>123</v>
      </c>
      <c r="B127" s="31" t="s">
        <v>19</v>
      </c>
      <c r="C127" s="40" t="s">
        <v>196</v>
      </c>
      <c r="D127" s="44" t="s">
        <v>278</v>
      </c>
      <c r="E127" s="50">
        <v>254.21</v>
      </c>
      <c r="F127" s="41">
        <v>44717</v>
      </c>
      <c r="G127" s="41">
        <v>44699</v>
      </c>
      <c r="H127" s="43">
        <v>-18</v>
      </c>
      <c r="I127" s="11">
        <f t="shared" si="3"/>
        <v>-4575.78</v>
      </c>
      <c r="J127" s="20"/>
    </row>
    <row r="128" spans="1:10" s="5" customFormat="1" ht="12.75">
      <c r="A128" s="32">
        <v>124</v>
      </c>
      <c r="B128" s="31" t="s">
        <v>19</v>
      </c>
      <c r="C128" s="40" t="s">
        <v>197</v>
      </c>
      <c r="D128" s="44" t="s">
        <v>278</v>
      </c>
      <c r="E128" s="50">
        <v>37014.73</v>
      </c>
      <c r="F128" s="41">
        <v>44717</v>
      </c>
      <c r="G128" s="41">
        <v>44700</v>
      </c>
      <c r="H128" s="43">
        <v>-17</v>
      </c>
      <c r="I128" s="11">
        <f t="shared" si="3"/>
        <v>-629250.41</v>
      </c>
      <c r="J128" s="20"/>
    </row>
    <row r="129" spans="1:10" s="5" customFormat="1" ht="12.75">
      <c r="A129" s="32">
        <v>125</v>
      </c>
      <c r="B129" s="31" t="s">
        <v>19</v>
      </c>
      <c r="C129" s="40" t="s">
        <v>198</v>
      </c>
      <c r="D129" s="44" t="s">
        <v>309</v>
      </c>
      <c r="E129" s="50">
        <v>223755.15</v>
      </c>
      <c r="F129" s="41">
        <v>44717</v>
      </c>
      <c r="G129" s="41">
        <v>44715</v>
      </c>
      <c r="H129" s="43">
        <v>-2</v>
      </c>
      <c r="I129" s="11">
        <f t="shared" si="3"/>
        <v>-447510.3</v>
      </c>
      <c r="J129" s="20"/>
    </row>
    <row r="130" spans="1:10" s="5" customFormat="1" ht="12.75">
      <c r="A130" s="32">
        <v>126</v>
      </c>
      <c r="B130" s="31" t="s">
        <v>19</v>
      </c>
      <c r="C130" s="40" t="s">
        <v>74</v>
      </c>
      <c r="D130" s="44" t="s">
        <v>310</v>
      </c>
      <c r="E130" s="50">
        <v>7947.76</v>
      </c>
      <c r="F130" s="41">
        <v>44718</v>
      </c>
      <c r="G130" s="41">
        <v>44699</v>
      </c>
      <c r="H130" s="43">
        <v>-19</v>
      </c>
      <c r="I130" s="11">
        <f t="shared" si="3"/>
        <v>-151007.44</v>
      </c>
      <c r="J130" s="20"/>
    </row>
    <row r="131" spans="1:10" s="5" customFormat="1" ht="12.75">
      <c r="A131" s="32">
        <v>127</v>
      </c>
      <c r="B131" s="31" t="s">
        <v>19</v>
      </c>
      <c r="C131" s="40" t="s">
        <v>199</v>
      </c>
      <c r="D131" s="44" t="s">
        <v>311</v>
      </c>
      <c r="E131" s="50">
        <v>21851.86</v>
      </c>
      <c r="F131" s="41">
        <v>44723</v>
      </c>
      <c r="G131" s="41">
        <v>44701</v>
      </c>
      <c r="H131" s="43">
        <v>-22</v>
      </c>
      <c r="I131" s="11">
        <f t="shared" si="3"/>
        <v>-480740.92000000004</v>
      </c>
      <c r="J131" s="20"/>
    </row>
    <row r="132" spans="1:10" s="5" customFormat="1" ht="12.75">
      <c r="A132" s="32">
        <v>128</v>
      </c>
      <c r="B132" s="31" t="s">
        <v>19</v>
      </c>
      <c r="C132" s="40" t="s">
        <v>200</v>
      </c>
      <c r="D132" s="44" t="s">
        <v>311</v>
      </c>
      <c r="E132" s="50">
        <v>13825.6</v>
      </c>
      <c r="F132" s="41">
        <v>44720</v>
      </c>
      <c r="G132" s="41">
        <v>44700</v>
      </c>
      <c r="H132" s="43">
        <v>-20</v>
      </c>
      <c r="I132" s="11">
        <f t="shared" si="3"/>
        <v>-276512</v>
      </c>
      <c r="J132" s="20"/>
    </row>
    <row r="133" spans="1:10" s="5" customFormat="1" ht="12.75">
      <c r="A133" s="32">
        <v>129</v>
      </c>
      <c r="B133" s="31" t="s">
        <v>19</v>
      </c>
      <c r="C133" s="40" t="s">
        <v>201</v>
      </c>
      <c r="D133" s="44" t="s">
        <v>65</v>
      </c>
      <c r="E133" s="50">
        <v>494.23</v>
      </c>
      <c r="F133" s="41">
        <v>44718</v>
      </c>
      <c r="G133" s="41">
        <v>44697</v>
      </c>
      <c r="H133" s="43">
        <v>-21</v>
      </c>
      <c r="I133" s="11">
        <f aca="true" t="shared" si="4" ref="I133:I164">H133*E133</f>
        <v>-10378.83</v>
      </c>
      <c r="J133" s="20"/>
    </row>
    <row r="134" spans="1:10" s="5" customFormat="1" ht="15" customHeight="1">
      <c r="A134" s="32">
        <v>130</v>
      </c>
      <c r="B134" s="31" t="s">
        <v>19</v>
      </c>
      <c r="C134" s="40" t="s">
        <v>202</v>
      </c>
      <c r="D134" s="44" t="s">
        <v>55</v>
      </c>
      <c r="E134" s="50">
        <v>102547.13</v>
      </c>
      <c r="F134" s="41">
        <v>44720</v>
      </c>
      <c r="G134" s="41">
        <v>44700</v>
      </c>
      <c r="H134" s="43">
        <v>-20</v>
      </c>
      <c r="I134" s="11">
        <f t="shared" si="4"/>
        <v>-2050942.6</v>
      </c>
      <c r="J134" s="20"/>
    </row>
    <row r="135" spans="1:10" s="5" customFormat="1" ht="12.75">
      <c r="A135" s="32">
        <v>131</v>
      </c>
      <c r="B135" s="31" t="s">
        <v>19</v>
      </c>
      <c r="C135" s="40" t="s">
        <v>203</v>
      </c>
      <c r="D135" s="44" t="s">
        <v>61</v>
      </c>
      <c r="E135" s="50">
        <v>1782</v>
      </c>
      <c r="F135" s="41">
        <v>44720</v>
      </c>
      <c r="G135" s="41">
        <v>44693</v>
      </c>
      <c r="H135" s="43">
        <v>-27</v>
      </c>
      <c r="I135" s="11">
        <f t="shared" si="4"/>
        <v>-48114</v>
      </c>
      <c r="J135" s="20"/>
    </row>
    <row r="136" spans="1:10" s="5" customFormat="1" ht="12.75">
      <c r="A136" s="32">
        <v>132</v>
      </c>
      <c r="B136" s="31" t="s">
        <v>19</v>
      </c>
      <c r="C136" s="40" t="s">
        <v>186</v>
      </c>
      <c r="D136" s="44" t="s">
        <v>312</v>
      </c>
      <c r="E136" s="50">
        <v>40361.73</v>
      </c>
      <c r="F136" s="41">
        <v>44720</v>
      </c>
      <c r="G136" s="41">
        <v>44700</v>
      </c>
      <c r="H136" s="43">
        <v>-20</v>
      </c>
      <c r="I136" s="11">
        <f t="shared" si="4"/>
        <v>-807234.6000000001</v>
      </c>
      <c r="J136" s="20"/>
    </row>
    <row r="137" spans="1:10" s="5" customFormat="1" ht="26.25">
      <c r="A137" s="32">
        <v>133</v>
      </c>
      <c r="B137" s="31" t="s">
        <v>19</v>
      </c>
      <c r="C137" s="40" t="s">
        <v>204</v>
      </c>
      <c r="D137" s="44" t="s">
        <v>52</v>
      </c>
      <c r="E137" s="50">
        <v>278.6</v>
      </c>
      <c r="F137" s="41">
        <v>44720</v>
      </c>
      <c r="G137" s="41">
        <v>44691</v>
      </c>
      <c r="H137" s="43">
        <v>-29</v>
      </c>
      <c r="I137" s="11">
        <f t="shared" si="4"/>
        <v>-8079.400000000001</v>
      </c>
      <c r="J137" s="20"/>
    </row>
    <row r="138" spans="1:10" s="5" customFormat="1" ht="12.75">
      <c r="A138" s="32">
        <v>134</v>
      </c>
      <c r="B138" s="31" t="s">
        <v>19</v>
      </c>
      <c r="C138" s="40" t="s">
        <v>205</v>
      </c>
      <c r="D138" s="44" t="s">
        <v>31</v>
      </c>
      <c r="E138" s="50">
        <v>415.35</v>
      </c>
      <c r="F138" s="41">
        <v>44721</v>
      </c>
      <c r="G138" s="41">
        <v>44693</v>
      </c>
      <c r="H138" s="43">
        <v>-28</v>
      </c>
      <c r="I138" s="11">
        <f t="shared" si="4"/>
        <v>-11629.800000000001</v>
      </c>
      <c r="J138" s="20"/>
    </row>
    <row r="139" spans="1:10" s="5" customFormat="1" ht="12.75">
      <c r="A139" s="32">
        <v>135</v>
      </c>
      <c r="B139" s="31" t="s">
        <v>19</v>
      </c>
      <c r="C139" s="40" t="s">
        <v>206</v>
      </c>
      <c r="D139" s="44" t="s">
        <v>31</v>
      </c>
      <c r="E139" s="50">
        <v>6350.57</v>
      </c>
      <c r="F139" s="41">
        <v>44721</v>
      </c>
      <c r="G139" s="41">
        <v>44694</v>
      </c>
      <c r="H139" s="43">
        <v>-27</v>
      </c>
      <c r="I139" s="11">
        <f t="shared" si="4"/>
        <v>-171465.38999999998</v>
      </c>
      <c r="J139" s="20"/>
    </row>
    <row r="140" spans="1:10" s="5" customFormat="1" ht="12.75">
      <c r="A140" s="32">
        <v>136</v>
      </c>
      <c r="B140" s="31" t="s">
        <v>19</v>
      </c>
      <c r="C140" s="40" t="s">
        <v>207</v>
      </c>
      <c r="D140" s="44" t="s">
        <v>31</v>
      </c>
      <c r="E140" s="50">
        <v>260.64</v>
      </c>
      <c r="F140" s="41">
        <v>44721</v>
      </c>
      <c r="G140" s="41">
        <v>44697</v>
      </c>
      <c r="H140" s="43">
        <v>-24</v>
      </c>
      <c r="I140" s="11">
        <f t="shared" si="4"/>
        <v>-6255.36</v>
      </c>
      <c r="J140" s="20"/>
    </row>
    <row r="141" spans="1:10" s="5" customFormat="1" ht="12.75">
      <c r="A141" s="32">
        <v>137</v>
      </c>
      <c r="B141" s="31" t="s">
        <v>19</v>
      </c>
      <c r="C141" s="40" t="s">
        <v>208</v>
      </c>
      <c r="D141" s="44" t="s">
        <v>31</v>
      </c>
      <c r="E141" s="50">
        <v>41.24</v>
      </c>
      <c r="F141" s="41">
        <v>44721</v>
      </c>
      <c r="G141" s="41">
        <v>44694</v>
      </c>
      <c r="H141" s="43">
        <v>-27</v>
      </c>
      <c r="I141" s="11">
        <f t="shared" si="4"/>
        <v>-1113.48</v>
      </c>
      <c r="J141" s="20"/>
    </row>
    <row r="142" spans="1:10" s="5" customFormat="1" ht="12.75">
      <c r="A142" s="32">
        <v>138</v>
      </c>
      <c r="B142" s="31" t="s">
        <v>19</v>
      </c>
      <c r="C142" s="40" t="s">
        <v>209</v>
      </c>
      <c r="D142" s="44" t="s">
        <v>35</v>
      </c>
      <c r="E142" s="50">
        <v>8201.2</v>
      </c>
      <c r="F142" s="41">
        <v>44721</v>
      </c>
      <c r="G142" s="41">
        <v>44718</v>
      </c>
      <c r="H142" s="43">
        <v>-3</v>
      </c>
      <c r="I142" s="11">
        <f t="shared" si="4"/>
        <v>-24603.600000000002</v>
      </c>
      <c r="J142" s="20"/>
    </row>
    <row r="143" spans="1:10" s="5" customFormat="1" ht="12.75">
      <c r="A143" s="32">
        <v>139</v>
      </c>
      <c r="B143" s="31" t="s">
        <v>19</v>
      </c>
      <c r="C143" s="40" t="s">
        <v>210</v>
      </c>
      <c r="D143" s="44" t="s">
        <v>63</v>
      </c>
      <c r="E143" s="50">
        <v>1201.73</v>
      </c>
      <c r="F143" s="41">
        <v>44727</v>
      </c>
      <c r="G143" s="41">
        <v>44705</v>
      </c>
      <c r="H143" s="43">
        <v>-22</v>
      </c>
      <c r="I143" s="11">
        <f t="shared" si="4"/>
        <v>-26438.06</v>
      </c>
      <c r="J143" s="20"/>
    </row>
    <row r="144" spans="1:10" s="5" customFormat="1" ht="12.75">
      <c r="A144" s="32">
        <v>140</v>
      </c>
      <c r="B144" s="31" t="s">
        <v>19</v>
      </c>
      <c r="C144" s="40" t="s">
        <v>211</v>
      </c>
      <c r="D144" s="44" t="s">
        <v>26</v>
      </c>
      <c r="E144" s="50">
        <v>20.4</v>
      </c>
      <c r="F144" s="41">
        <v>44723</v>
      </c>
      <c r="G144" s="41">
        <v>44705</v>
      </c>
      <c r="H144" s="43">
        <v>-18</v>
      </c>
      <c r="I144" s="11">
        <f t="shared" si="4"/>
        <v>-367.2</v>
      </c>
      <c r="J144" s="20"/>
    </row>
    <row r="145" spans="1:10" s="5" customFormat="1" ht="12.75">
      <c r="A145" s="32">
        <v>141</v>
      </c>
      <c r="B145" s="31" t="s">
        <v>19</v>
      </c>
      <c r="C145" s="40" t="s">
        <v>212</v>
      </c>
      <c r="D145" s="44" t="s">
        <v>30</v>
      </c>
      <c r="E145" s="50">
        <v>604.52</v>
      </c>
      <c r="F145" s="41">
        <v>44724</v>
      </c>
      <c r="G145" s="41">
        <v>44701</v>
      </c>
      <c r="H145" s="43">
        <v>-23</v>
      </c>
      <c r="I145" s="11">
        <f t="shared" si="4"/>
        <v>-13903.96</v>
      </c>
      <c r="J145" s="20"/>
    </row>
    <row r="146" spans="1:10" s="5" customFormat="1" ht="12.75">
      <c r="A146" s="32">
        <v>142</v>
      </c>
      <c r="B146" s="31" t="s">
        <v>19</v>
      </c>
      <c r="C146" s="40" t="s">
        <v>213</v>
      </c>
      <c r="D146" s="44" t="s">
        <v>26</v>
      </c>
      <c r="E146" s="50">
        <v>903.56</v>
      </c>
      <c r="F146" s="41">
        <v>44723</v>
      </c>
      <c r="G146" s="41">
        <v>44705</v>
      </c>
      <c r="H146" s="43">
        <v>-18</v>
      </c>
      <c r="I146" s="11">
        <f t="shared" si="4"/>
        <v>-16264.079999999998</v>
      </c>
      <c r="J146" s="20"/>
    </row>
    <row r="147" spans="1:10" s="5" customFormat="1" ht="12.75">
      <c r="A147" s="32">
        <v>143</v>
      </c>
      <c r="B147" s="31" t="s">
        <v>19</v>
      </c>
      <c r="C147" s="40" t="s">
        <v>214</v>
      </c>
      <c r="D147" s="44" t="s">
        <v>26</v>
      </c>
      <c r="E147" s="50">
        <v>298.5</v>
      </c>
      <c r="F147" s="41">
        <v>44723</v>
      </c>
      <c r="G147" s="41">
        <v>44705</v>
      </c>
      <c r="H147" s="43">
        <v>-18</v>
      </c>
      <c r="I147" s="11">
        <f t="shared" si="4"/>
        <v>-5373</v>
      </c>
      <c r="J147" s="20"/>
    </row>
    <row r="148" spans="1:10" s="5" customFormat="1" ht="12.75">
      <c r="A148" s="32">
        <v>144</v>
      </c>
      <c r="B148" s="31" t="s">
        <v>19</v>
      </c>
      <c r="C148" s="40" t="s">
        <v>215</v>
      </c>
      <c r="D148" s="44" t="s">
        <v>313</v>
      </c>
      <c r="E148" s="50">
        <v>1760</v>
      </c>
      <c r="F148" s="41">
        <v>44727</v>
      </c>
      <c r="G148" s="41">
        <v>44728</v>
      </c>
      <c r="H148" s="43">
        <v>1</v>
      </c>
      <c r="I148" s="11">
        <f t="shared" si="4"/>
        <v>1760</v>
      </c>
      <c r="J148" s="20"/>
    </row>
    <row r="149" spans="1:10" s="5" customFormat="1" ht="12.75">
      <c r="A149" s="32">
        <v>145</v>
      </c>
      <c r="B149" s="31" t="s">
        <v>19</v>
      </c>
      <c r="C149" s="40" t="s">
        <v>216</v>
      </c>
      <c r="D149" s="44" t="s">
        <v>31</v>
      </c>
      <c r="E149" s="50">
        <v>180.72</v>
      </c>
      <c r="F149" s="41">
        <v>44723</v>
      </c>
      <c r="G149" s="41">
        <v>44697</v>
      </c>
      <c r="H149" s="43">
        <v>-26</v>
      </c>
      <c r="I149" s="11">
        <f t="shared" si="4"/>
        <v>-4698.72</v>
      </c>
      <c r="J149" s="20"/>
    </row>
    <row r="150" spans="1:10" s="5" customFormat="1" ht="12.75">
      <c r="A150" s="32">
        <v>146</v>
      </c>
      <c r="B150" s="31" t="s">
        <v>19</v>
      </c>
      <c r="C150" s="40" t="s">
        <v>217</v>
      </c>
      <c r="D150" s="44" t="s">
        <v>314</v>
      </c>
      <c r="E150" s="50">
        <v>213.68</v>
      </c>
      <c r="F150" s="41">
        <v>44724</v>
      </c>
      <c r="G150" s="41">
        <v>44699</v>
      </c>
      <c r="H150" s="43">
        <v>-25</v>
      </c>
      <c r="I150" s="11">
        <f t="shared" si="4"/>
        <v>-5342</v>
      </c>
      <c r="J150" s="20"/>
    </row>
    <row r="151" spans="1:10" s="5" customFormat="1" ht="12.75">
      <c r="A151" s="32">
        <v>147</v>
      </c>
      <c r="B151" s="31" t="s">
        <v>19</v>
      </c>
      <c r="C151" s="40" t="s">
        <v>218</v>
      </c>
      <c r="D151" s="44" t="s">
        <v>40</v>
      </c>
      <c r="E151" s="50">
        <v>17890.06</v>
      </c>
      <c r="F151" s="41">
        <v>44723</v>
      </c>
      <c r="G151" s="41">
        <v>44713</v>
      </c>
      <c r="H151" s="43">
        <v>-10</v>
      </c>
      <c r="I151" s="11">
        <f t="shared" si="4"/>
        <v>-178900.6</v>
      </c>
      <c r="J151" s="20"/>
    </row>
    <row r="152" spans="1:10" s="5" customFormat="1" ht="12.75">
      <c r="A152" s="32">
        <v>148</v>
      </c>
      <c r="B152" s="31" t="s">
        <v>19</v>
      </c>
      <c r="C152" s="40" t="s">
        <v>219</v>
      </c>
      <c r="D152" s="44" t="s">
        <v>40</v>
      </c>
      <c r="E152" s="50">
        <v>1196.17</v>
      </c>
      <c r="F152" s="41">
        <v>44723</v>
      </c>
      <c r="G152" s="41">
        <v>44713</v>
      </c>
      <c r="H152" s="43">
        <v>-10</v>
      </c>
      <c r="I152" s="11">
        <f t="shared" si="4"/>
        <v>-11961.7</v>
      </c>
      <c r="J152" s="20"/>
    </row>
    <row r="153" spans="1:10" s="5" customFormat="1" ht="12.75">
      <c r="A153" s="32">
        <v>149</v>
      </c>
      <c r="B153" s="31" t="s">
        <v>19</v>
      </c>
      <c r="C153" s="40" t="s">
        <v>220</v>
      </c>
      <c r="D153" s="44" t="s">
        <v>24</v>
      </c>
      <c r="E153" s="50">
        <v>856.94</v>
      </c>
      <c r="F153" s="41">
        <v>44724</v>
      </c>
      <c r="G153" s="41">
        <v>44699</v>
      </c>
      <c r="H153" s="43">
        <v>-25</v>
      </c>
      <c r="I153" s="11">
        <f t="shared" si="4"/>
        <v>-21423.5</v>
      </c>
      <c r="J153" s="20"/>
    </row>
    <row r="154" spans="1:10" s="5" customFormat="1" ht="12.75">
      <c r="A154" s="32">
        <v>150</v>
      </c>
      <c r="B154" s="31" t="s">
        <v>19</v>
      </c>
      <c r="C154" s="40" t="s">
        <v>221</v>
      </c>
      <c r="D154" s="44" t="s">
        <v>46</v>
      </c>
      <c r="E154" s="50">
        <v>4298.4</v>
      </c>
      <c r="F154" s="41">
        <v>44724</v>
      </c>
      <c r="G154" s="41">
        <v>44718</v>
      </c>
      <c r="H154" s="43">
        <v>-6</v>
      </c>
      <c r="I154" s="11">
        <f t="shared" si="4"/>
        <v>-25790.399999999998</v>
      </c>
      <c r="J154" s="20"/>
    </row>
    <row r="155" spans="1:10" s="5" customFormat="1" ht="12.75">
      <c r="A155" s="32">
        <v>151</v>
      </c>
      <c r="B155" s="31" t="s">
        <v>19</v>
      </c>
      <c r="C155" s="40" t="s">
        <v>222</v>
      </c>
      <c r="D155" s="44" t="s">
        <v>35</v>
      </c>
      <c r="E155" s="50">
        <v>11850</v>
      </c>
      <c r="F155" s="41">
        <v>44725</v>
      </c>
      <c r="G155" s="41">
        <v>44721</v>
      </c>
      <c r="H155" s="43">
        <v>-4</v>
      </c>
      <c r="I155" s="11">
        <f t="shared" si="4"/>
        <v>-47400</v>
      </c>
      <c r="J155" s="20"/>
    </row>
    <row r="156" spans="1:10" ht="12.75">
      <c r="A156" s="32">
        <v>152</v>
      </c>
      <c r="B156" s="31" t="s">
        <v>19</v>
      </c>
      <c r="C156" s="40" t="s">
        <v>186</v>
      </c>
      <c r="D156" s="44" t="s">
        <v>283</v>
      </c>
      <c r="E156" s="50">
        <v>737.14</v>
      </c>
      <c r="F156" s="41">
        <v>44729</v>
      </c>
      <c r="G156" s="41">
        <v>44701</v>
      </c>
      <c r="H156" s="43">
        <v>-28</v>
      </c>
      <c r="I156" s="11">
        <f t="shared" si="4"/>
        <v>-20639.92</v>
      </c>
      <c r="J156" s="20"/>
    </row>
    <row r="157" spans="1:10" ht="12.75">
      <c r="A157" s="32">
        <v>153</v>
      </c>
      <c r="B157" s="31" t="s">
        <v>19</v>
      </c>
      <c r="C157" s="40" t="s">
        <v>223</v>
      </c>
      <c r="D157" s="44" t="s">
        <v>315</v>
      </c>
      <c r="E157" s="50">
        <v>19900</v>
      </c>
      <c r="F157" s="41">
        <v>44729</v>
      </c>
      <c r="G157" s="41">
        <v>44721</v>
      </c>
      <c r="H157" s="43">
        <v>-8</v>
      </c>
      <c r="I157" s="11">
        <f t="shared" si="4"/>
        <v>-159200</v>
      </c>
      <c r="J157" s="20"/>
    </row>
    <row r="158" spans="1:10" ht="42" customHeight="1">
      <c r="A158" s="32">
        <v>154</v>
      </c>
      <c r="B158" s="31" t="s">
        <v>19</v>
      </c>
      <c r="C158" s="40" t="s">
        <v>224</v>
      </c>
      <c r="D158" s="44" t="s">
        <v>316</v>
      </c>
      <c r="E158" s="50">
        <v>19555.18</v>
      </c>
      <c r="F158" s="41">
        <v>44731</v>
      </c>
      <c r="G158" s="41">
        <v>44713</v>
      </c>
      <c r="H158" s="43">
        <v>-18</v>
      </c>
      <c r="I158" s="11">
        <f t="shared" si="4"/>
        <v>-351993.24</v>
      </c>
      <c r="J158" s="20"/>
    </row>
    <row r="159" spans="1:10" ht="12.75">
      <c r="A159" s="32">
        <v>155</v>
      </c>
      <c r="B159" s="31" t="s">
        <v>19</v>
      </c>
      <c r="C159" s="40" t="s">
        <v>225</v>
      </c>
      <c r="D159" s="44" t="s">
        <v>27</v>
      </c>
      <c r="E159" s="50">
        <v>1360.72</v>
      </c>
      <c r="F159" s="41">
        <v>44763</v>
      </c>
      <c r="G159" s="41">
        <v>44736</v>
      </c>
      <c r="H159" s="43">
        <v>-27</v>
      </c>
      <c r="I159" s="11">
        <f t="shared" si="4"/>
        <v>-36739.44</v>
      </c>
      <c r="J159" s="20"/>
    </row>
    <row r="160" spans="1:10" ht="12.75">
      <c r="A160" s="32">
        <v>156</v>
      </c>
      <c r="B160" s="31" t="s">
        <v>19</v>
      </c>
      <c r="C160" s="40" t="s">
        <v>226</v>
      </c>
      <c r="D160" s="44" t="s">
        <v>49</v>
      </c>
      <c r="E160" s="50">
        <v>267.68</v>
      </c>
      <c r="F160" s="41">
        <v>44729</v>
      </c>
      <c r="G160" s="41">
        <v>44704</v>
      </c>
      <c r="H160" s="43">
        <v>-25</v>
      </c>
      <c r="I160" s="11">
        <f t="shared" si="4"/>
        <v>-6692</v>
      </c>
      <c r="J160" s="20"/>
    </row>
    <row r="161" spans="1:10" ht="42" customHeight="1">
      <c r="A161" s="32">
        <v>157</v>
      </c>
      <c r="B161" s="31" t="s">
        <v>19</v>
      </c>
      <c r="C161" s="40" t="s">
        <v>227</v>
      </c>
      <c r="D161" s="44" t="s">
        <v>72</v>
      </c>
      <c r="E161" s="50">
        <v>23954.93</v>
      </c>
      <c r="F161" s="41">
        <v>44730</v>
      </c>
      <c r="G161" s="41">
        <v>44722</v>
      </c>
      <c r="H161" s="43">
        <v>-8</v>
      </c>
      <c r="I161" s="11">
        <f t="shared" si="4"/>
        <v>-191639.44</v>
      </c>
      <c r="J161" s="20"/>
    </row>
    <row r="162" spans="1:10" ht="12.75">
      <c r="A162" s="32">
        <v>158</v>
      </c>
      <c r="B162" s="31" t="s">
        <v>19</v>
      </c>
      <c r="C162" s="40" t="s">
        <v>228</v>
      </c>
      <c r="D162" s="44" t="s">
        <v>317</v>
      </c>
      <c r="E162" s="50">
        <v>3705.36</v>
      </c>
      <c r="F162" s="41">
        <v>44730</v>
      </c>
      <c r="G162" s="41">
        <v>44713</v>
      </c>
      <c r="H162" s="43">
        <v>-17</v>
      </c>
      <c r="I162" s="11">
        <f t="shared" si="4"/>
        <v>-62991.12</v>
      </c>
      <c r="J162" s="20"/>
    </row>
    <row r="163" spans="1:10" ht="12.75">
      <c r="A163" s="32">
        <v>159</v>
      </c>
      <c r="B163" s="31" t="s">
        <v>19</v>
      </c>
      <c r="C163" s="40" t="s">
        <v>229</v>
      </c>
      <c r="D163" s="44" t="s">
        <v>318</v>
      </c>
      <c r="E163" s="50">
        <v>68170.22</v>
      </c>
      <c r="F163" s="41">
        <v>44731</v>
      </c>
      <c r="G163" s="41">
        <v>44713</v>
      </c>
      <c r="H163" s="43">
        <v>-18</v>
      </c>
      <c r="I163" s="11">
        <f t="shared" si="4"/>
        <v>-1227063.96</v>
      </c>
      <c r="J163" s="20"/>
    </row>
    <row r="164" spans="1:10" ht="42" customHeight="1">
      <c r="A164" s="32">
        <v>160</v>
      </c>
      <c r="B164" s="31" t="s">
        <v>19</v>
      </c>
      <c r="C164" s="40" t="s">
        <v>230</v>
      </c>
      <c r="D164" s="44" t="s">
        <v>319</v>
      </c>
      <c r="E164" s="50">
        <v>22122.13</v>
      </c>
      <c r="F164" s="41">
        <v>44731</v>
      </c>
      <c r="G164" s="41">
        <v>44728</v>
      </c>
      <c r="H164" s="43">
        <v>-3</v>
      </c>
      <c r="I164" s="11">
        <f t="shared" si="4"/>
        <v>-66366.39</v>
      </c>
      <c r="J164" s="20"/>
    </row>
    <row r="165" spans="1:10" ht="12.75">
      <c r="A165" s="32">
        <v>161</v>
      </c>
      <c r="B165" s="31" t="s">
        <v>19</v>
      </c>
      <c r="C165" s="40" t="s">
        <v>73</v>
      </c>
      <c r="D165" s="44" t="s">
        <v>320</v>
      </c>
      <c r="E165" s="50">
        <v>5618.5</v>
      </c>
      <c r="F165" s="41">
        <v>44732</v>
      </c>
      <c r="G165" s="41">
        <v>44733</v>
      </c>
      <c r="H165" s="43">
        <v>1</v>
      </c>
      <c r="I165" s="11">
        <f aca="true" t="shared" si="5" ref="I165:I196">H165*E165</f>
        <v>5618.5</v>
      </c>
      <c r="J165" s="20"/>
    </row>
    <row r="166" spans="1:10" ht="12.75">
      <c r="A166" s="32">
        <v>162</v>
      </c>
      <c r="B166" s="31" t="s">
        <v>19</v>
      </c>
      <c r="C166" s="40" t="s">
        <v>231</v>
      </c>
      <c r="D166" s="44" t="s">
        <v>321</v>
      </c>
      <c r="E166" s="50">
        <v>4290</v>
      </c>
      <c r="F166" s="41">
        <v>44736</v>
      </c>
      <c r="G166" s="41">
        <v>44722</v>
      </c>
      <c r="H166" s="43">
        <v>-14</v>
      </c>
      <c r="I166" s="11">
        <f t="shared" si="5"/>
        <v>-60060</v>
      </c>
      <c r="J166" s="20"/>
    </row>
    <row r="167" spans="1:10" ht="12.75">
      <c r="A167" s="32">
        <v>163</v>
      </c>
      <c r="B167" s="31" t="s">
        <v>19</v>
      </c>
      <c r="C167" s="40" t="s">
        <v>232</v>
      </c>
      <c r="D167" s="44" t="s">
        <v>279</v>
      </c>
      <c r="E167" s="50">
        <v>6338.16</v>
      </c>
      <c r="F167" s="41">
        <v>44751</v>
      </c>
      <c r="G167" s="41">
        <v>44732</v>
      </c>
      <c r="H167" s="43">
        <v>-19</v>
      </c>
      <c r="I167" s="11">
        <f t="shared" si="5"/>
        <v>-120425.04</v>
      </c>
      <c r="J167" s="20"/>
    </row>
    <row r="168" spans="1:10" ht="12.75">
      <c r="A168" s="32">
        <v>164</v>
      </c>
      <c r="B168" s="31" t="s">
        <v>19</v>
      </c>
      <c r="C168" s="40" t="s">
        <v>233</v>
      </c>
      <c r="D168" s="44" t="s">
        <v>59</v>
      </c>
      <c r="E168" s="50">
        <v>251.55</v>
      </c>
      <c r="F168" s="41">
        <v>44736</v>
      </c>
      <c r="G168" s="41">
        <v>44713</v>
      </c>
      <c r="H168" s="43">
        <v>-23</v>
      </c>
      <c r="I168" s="11">
        <f t="shared" si="5"/>
        <v>-5785.650000000001</v>
      </c>
      <c r="J168" s="20"/>
    </row>
    <row r="169" spans="1:10" ht="12.75">
      <c r="A169" s="32">
        <v>165</v>
      </c>
      <c r="B169" s="31" t="s">
        <v>19</v>
      </c>
      <c r="C169" s="40" t="s">
        <v>44</v>
      </c>
      <c r="D169" s="44" t="s">
        <v>320</v>
      </c>
      <c r="E169" s="50">
        <v>1090.98</v>
      </c>
      <c r="F169" s="41">
        <v>44737</v>
      </c>
      <c r="G169" s="41">
        <v>44733</v>
      </c>
      <c r="H169" s="43">
        <v>-4</v>
      </c>
      <c r="I169" s="11">
        <f t="shared" si="5"/>
        <v>-4363.92</v>
      </c>
      <c r="J169" s="20"/>
    </row>
    <row r="170" spans="1:10" ht="12.75">
      <c r="A170" s="32">
        <v>166</v>
      </c>
      <c r="B170" s="31" t="s">
        <v>19</v>
      </c>
      <c r="C170" s="40" t="s">
        <v>234</v>
      </c>
      <c r="D170" s="44" t="s">
        <v>322</v>
      </c>
      <c r="E170" s="50">
        <v>26294.62</v>
      </c>
      <c r="F170" s="41">
        <v>44738</v>
      </c>
      <c r="G170" s="41">
        <v>44718</v>
      </c>
      <c r="H170" s="43">
        <v>-20</v>
      </c>
      <c r="I170" s="11">
        <f t="shared" si="5"/>
        <v>-525892.4</v>
      </c>
      <c r="J170" s="20"/>
    </row>
    <row r="171" spans="1:10" ht="12.75">
      <c r="A171" s="32">
        <v>167</v>
      </c>
      <c r="B171" s="31" t="s">
        <v>19</v>
      </c>
      <c r="C171" s="40" t="s">
        <v>235</v>
      </c>
      <c r="D171" s="44" t="s">
        <v>323</v>
      </c>
      <c r="E171" s="50">
        <v>143414.2</v>
      </c>
      <c r="F171" s="41">
        <v>44738</v>
      </c>
      <c r="G171" s="41">
        <v>44721</v>
      </c>
      <c r="H171" s="43">
        <v>-17</v>
      </c>
      <c r="I171" s="11">
        <f t="shared" si="5"/>
        <v>-2438041.4000000004</v>
      </c>
      <c r="J171" s="20"/>
    </row>
    <row r="172" spans="1:10" ht="12.75">
      <c r="A172" s="32">
        <v>168</v>
      </c>
      <c r="B172" s="31" t="s">
        <v>19</v>
      </c>
      <c r="C172" s="40" t="s">
        <v>236</v>
      </c>
      <c r="D172" s="44" t="s">
        <v>324</v>
      </c>
      <c r="E172" s="50">
        <v>5580.76</v>
      </c>
      <c r="F172" s="41">
        <v>44738</v>
      </c>
      <c r="G172" s="41">
        <v>44718</v>
      </c>
      <c r="H172" s="43">
        <v>-20</v>
      </c>
      <c r="I172" s="11">
        <f t="shared" si="5"/>
        <v>-111615.20000000001</v>
      </c>
      <c r="J172" s="20"/>
    </row>
    <row r="173" spans="1:10" ht="12.75">
      <c r="A173" s="32">
        <v>169</v>
      </c>
      <c r="B173" s="31" t="s">
        <v>19</v>
      </c>
      <c r="C173" s="40" t="s">
        <v>237</v>
      </c>
      <c r="D173" s="44" t="s">
        <v>325</v>
      </c>
      <c r="E173" s="50">
        <v>39759.44</v>
      </c>
      <c r="F173" s="41">
        <v>44741</v>
      </c>
      <c r="G173" s="41">
        <v>44725</v>
      </c>
      <c r="H173" s="43">
        <v>-16</v>
      </c>
      <c r="I173" s="11">
        <f t="shared" si="5"/>
        <v>-636151.04</v>
      </c>
      <c r="J173" s="20"/>
    </row>
    <row r="174" spans="1:10" ht="12.75">
      <c r="A174" s="32">
        <v>170</v>
      </c>
      <c r="B174" s="31" t="s">
        <v>19</v>
      </c>
      <c r="C174" s="40" t="s">
        <v>238</v>
      </c>
      <c r="D174" s="44" t="s">
        <v>326</v>
      </c>
      <c r="E174" s="50">
        <v>7666.01</v>
      </c>
      <c r="F174" s="41">
        <v>44741</v>
      </c>
      <c r="G174" s="41">
        <v>44728</v>
      </c>
      <c r="H174" s="43">
        <v>-13</v>
      </c>
      <c r="I174" s="11">
        <f t="shared" si="5"/>
        <v>-99658.13</v>
      </c>
      <c r="J174" s="20"/>
    </row>
    <row r="175" spans="1:10" ht="12.75">
      <c r="A175" s="32">
        <v>171</v>
      </c>
      <c r="B175" s="31" t="s">
        <v>19</v>
      </c>
      <c r="C175" s="40" t="s">
        <v>239</v>
      </c>
      <c r="D175" s="44" t="s">
        <v>26</v>
      </c>
      <c r="E175" s="50">
        <v>298.5</v>
      </c>
      <c r="F175" s="41">
        <v>44742</v>
      </c>
      <c r="G175" s="41">
        <v>44722</v>
      </c>
      <c r="H175" s="43">
        <v>-20</v>
      </c>
      <c r="I175" s="11">
        <f t="shared" si="5"/>
        <v>-5970</v>
      </c>
      <c r="J175" s="20"/>
    </row>
    <row r="176" spans="1:10" ht="12.75">
      <c r="A176" s="32">
        <v>172</v>
      </c>
      <c r="B176" s="31" t="s">
        <v>19</v>
      </c>
      <c r="C176" s="40" t="s">
        <v>240</v>
      </c>
      <c r="D176" s="44" t="s">
        <v>26</v>
      </c>
      <c r="E176" s="50">
        <v>5693.86</v>
      </c>
      <c r="F176" s="41">
        <v>44742</v>
      </c>
      <c r="G176" s="41">
        <v>44722</v>
      </c>
      <c r="H176" s="43">
        <v>-20</v>
      </c>
      <c r="I176" s="11">
        <f t="shared" si="5"/>
        <v>-113877.2</v>
      </c>
      <c r="J176" s="20"/>
    </row>
    <row r="177" spans="1:10" ht="12.75">
      <c r="A177" s="32">
        <v>173</v>
      </c>
      <c r="B177" s="31" t="s">
        <v>19</v>
      </c>
      <c r="C177" s="40" t="s">
        <v>241</v>
      </c>
      <c r="D177" s="44" t="s">
        <v>26</v>
      </c>
      <c r="E177" s="50">
        <v>11.96</v>
      </c>
      <c r="F177" s="41">
        <v>44742</v>
      </c>
      <c r="G177" s="41">
        <v>44722</v>
      </c>
      <c r="H177" s="43">
        <v>-20</v>
      </c>
      <c r="I177" s="11">
        <f t="shared" si="5"/>
        <v>-239.20000000000002</v>
      </c>
      <c r="J177" s="20"/>
    </row>
    <row r="178" spans="1:10" ht="12.75">
      <c r="A178" s="32">
        <v>174</v>
      </c>
      <c r="B178" s="31" t="s">
        <v>19</v>
      </c>
      <c r="C178" s="40" t="s">
        <v>242</v>
      </c>
      <c r="D178" s="44" t="s">
        <v>327</v>
      </c>
      <c r="E178" s="50">
        <v>23588.32</v>
      </c>
      <c r="F178" s="41">
        <v>44742</v>
      </c>
      <c r="G178" s="41">
        <v>44721</v>
      </c>
      <c r="H178" s="43">
        <v>-21</v>
      </c>
      <c r="I178" s="11">
        <f t="shared" si="5"/>
        <v>-495354.72</v>
      </c>
      <c r="J178" s="20"/>
    </row>
    <row r="179" spans="1:10" ht="12.75">
      <c r="A179" s="32">
        <v>175</v>
      </c>
      <c r="B179" s="31" t="s">
        <v>19</v>
      </c>
      <c r="C179" s="40" t="s">
        <v>243</v>
      </c>
      <c r="D179" s="44" t="s">
        <v>320</v>
      </c>
      <c r="E179" s="50">
        <v>3218.42</v>
      </c>
      <c r="F179" s="41">
        <v>44742</v>
      </c>
      <c r="G179" s="41">
        <v>44733</v>
      </c>
      <c r="H179" s="43">
        <v>-9</v>
      </c>
      <c r="I179" s="11">
        <f t="shared" si="5"/>
        <v>-28965.78</v>
      </c>
      <c r="J179" s="20"/>
    </row>
    <row r="180" spans="1:10" ht="39">
      <c r="A180" s="32">
        <v>176</v>
      </c>
      <c r="B180" s="31" t="s">
        <v>19</v>
      </c>
      <c r="C180" s="40" t="s">
        <v>244</v>
      </c>
      <c r="D180" s="44" t="s">
        <v>71</v>
      </c>
      <c r="E180" s="50">
        <v>24436.63</v>
      </c>
      <c r="F180" s="41">
        <v>44744</v>
      </c>
      <c r="G180" s="41">
        <v>44735</v>
      </c>
      <c r="H180" s="43">
        <v>-9</v>
      </c>
      <c r="I180" s="11">
        <f t="shared" si="5"/>
        <v>-219929.67</v>
      </c>
      <c r="J180" s="20"/>
    </row>
    <row r="181" spans="1:10" ht="12.75">
      <c r="A181" s="32">
        <v>177</v>
      </c>
      <c r="B181" s="31" t="s">
        <v>19</v>
      </c>
      <c r="C181" s="40" t="s">
        <v>245</v>
      </c>
      <c r="D181" s="44" t="s">
        <v>65</v>
      </c>
      <c r="E181" s="50">
        <v>52791.17</v>
      </c>
      <c r="F181" s="41">
        <v>44744</v>
      </c>
      <c r="G181" s="41">
        <v>44736</v>
      </c>
      <c r="H181" s="43">
        <v>-8</v>
      </c>
      <c r="I181" s="11">
        <f t="shared" si="5"/>
        <v>-422329.36</v>
      </c>
      <c r="J181" s="20"/>
    </row>
    <row r="182" spans="1:10" ht="12.75">
      <c r="A182" s="32">
        <v>178</v>
      </c>
      <c r="B182" s="31" t="s">
        <v>19</v>
      </c>
      <c r="C182" s="40" t="s">
        <v>246</v>
      </c>
      <c r="D182" s="44" t="s">
        <v>328</v>
      </c>
      <c r="E182" s="50">
        <v>1273</v>
      </c>
      <c r="F182" s="41">
        <v>44755</v>
      </c>
      <c r="G182" s="41">
        <v>44729</v>
      </c>
      <c r="H182" s="43">
        <v>-26</v>
      </c>
      <c r="I182" s="11">
        <f t="shared" si="5"/>
        <v>-33098</v>
      </c>
      <c r="J182" s="20"/>
    </row>
    <row r="183" spans="1:10" ht="12.75">
      <c r="A183" s="32">
        <v>179</v>
      </c>
      <c r="B183" s="31" t="s">
        <v>19</v>
      </c>
      <c r="C183" s="40" t="s">
        <v>247</v>
      </c>
      <c r="D183" s="44" t="s">
        <v>80</v>
      </c>
      <c r="E183" s="50">
        <v>201.54</v>
      </c>
      <c r="F183" s="41">
        <v>44748</v>
      </c>
      <c r="G183" s="41">
        <v>44736</v>
      </c>
      <c r="H183" s="43">
        <v>-12</v>
      </c>
      <c r="I183" s="11">
        <f t="shared" si="5"/>
        <v>-2418.48</v>
      </c>
      <c r="J183" s="20"/>
    </row>
    <row r="184" spans="1:10" ht="12.75">
      <c r="A184" s="32">
        <v>180</v>
      </c>
      <c r="B184" s="31" t="s">
        <v>19</v>
      </c>
      <c r="C184" s="40" t="s">
        <v>248</v>
      </c>
      <c r="D184" s="44" t="s">
        <v>56</v>
      </c>
      <c r="E184" s="50">
        <v>14130</v>
      </c>
      <c r="F184" s="41">
        <v>44750</v>
      </c>
      <c r="G184" s="41">
        <v>44729</v>
      </c>
      <c r="H184" s="43">
        <v>-21</v>
      </c>
      <c r="I184" s="11">
        <f t="shared" si="5"/>
        <v>-296730</v>
      </c>
      <c r="J184" s="20"/>
    </row>
    <row r="185" spans="1:10" ht="12.75">
      <c r="A185" s="32">
        <v>181</v>
      </c>
      <c r="B185" s="31" t="s">
        <v>19</v>
      </c>
      <c r="C185" s="40" t="s">
        <v>249</v>
      </c>
      <c r="D185" s="44" t="s">
        <v>329</v>
      </c>
      <c r="E185" s="50">
        <v>600</v>
      </c>
      <c r="F185" s="41">
        <v>44751</v>
      </c>
      <c r="G185" s="41">
        <v>44728</v>
      </c>
      <c r="H185" s="43">
        <v>-23</v>
      </c>
      <c r="I185" s="11">
        <f t="shared" si="5"/>
        <v>-13800</v>
      </c>
      <c r="J185" s="20"/>
    </row>
    <row r="186" spans="1:10" ht="12.75">
      <c r="A186" s="32">
        <v>182</v>
      </c>
      <c r="B186" s="31" t="s">
        <v>19</v>
      </c>
      <c r="C186" s="40" t="s">
        <v>250</v>
      </c>
      <c r="D186" s="44" t="s">
        <v>34</v>
      </c>
      <c r="E186" s="50">
        <v>1729.19</v>
      </c>
      <c r="F186" s="41">
        <v>44749</v>
      </c>
      <c r="G186" s="41">
        <v>44735</v>
      </c>
      <c r="H186" s="43">
        <v>-14</v>
      </c>
      <c r="I186" s="11">
        <f t="shared" si="5"/>
        <v>-24208.66</v>
      </c>
      <c r="J186" s="20"/>
    </row>
    <row r="187" spans="1:10" ht="12.75">
      <c r="A187" s="32">
        <v>183</v>
      </c>
      <c r="B187" s="31" t="s">
        <v>19</v>
      </c>
      <c r="C187" s="40" t="s">
        <v>251</v>
      </c>
      <c r="D187" s="44" t="s">
        <v>330</v>
      </c>
      <c r="E187" s="50">
        <v>4604.25</v>
      </c>
      <c r="F187" s="41">
        <v>44751</v>
      </c>
      <c r="G187" s="41">
        <v>44727</v>
      </c>
      <c r="H187" s="43">
        <v>-24</v>
      </c>
      <c r="I187" s="11">
        <f t="shared" si="5"/>
        <v>-110502</v>
      </c>
      <c r="J187" s="20"/>
    </row>
    <row r="188" spans="1:10" ht="26.25">
      <c r="A188" s="32">
        <v>184</v>
      </c>
      <c r="B188" s="31" t="s">
        <v>19</v>
      </c>
      <c r="C188" s="40" t="s">
        <v>252</v>
      </c>
      <c r="D188" s="44" t="s">
        <v>39</v>
      </c>
      <c r="E188" s="50">
        <v>624.88</v>
      </c>
      <c r="F188" s="41">
        <v>44751</v>
      </c>
      <c r="G188" s="41">
        <v>44728</v>
      </c>
      <c r="H188" s="43">
        <v>-23</v>
      </c>
      <c r="I188" s="11">
        <f t="shared" si="5"/>
        <v>-14372.24</v>
      </c>
      <c r="J188" s="20"/>
    </row>
    <row r="189" spans="1:10" ht="12.75">
      <c r="A189" s="32">
        <v>185</v>
      </c>
      <c r="B189" s="31" t="s">
        <v>19</v>
      </c>
      <c r="C189" s="40" t="s">
        <v>43</v>
      </c>
      <c r="D189" s="44" t="s">
        <v>331</v>
      </c>
      <c r="E189" s="50">
        <v>63469.52</v>
      </c>
      <c r="F189" s="41">
        <v>44752</v>
      </c>
      <c r="G189" s="41">
        <v>44732</v>
      </c>
      <c r="H189" s="43">
        <v>-20</v>
      </c>
      <c r="I189" s="11">
        <f t="shared" si="5"/>
        <v>-1269390.4</v>
      </c>
      <c r="J189" s="20"/>
    </row>
    <row r="190" spans="1:10" ht="26.25">
      <c r="A190" s="32">
        <v>186</v>
      </c>
      <c r="B190" s="31" t="s">
        <v>19</v>
      </c>
      <c r="C190" s="40" t="s">
        <v>253</v>
      </c>
      <c r="D190" s="44" t="s">
        <v>39</v>
      </c>
      <c r="E190" s="50">
        <v>2748.62</v>
      </c>
      <c r="F190" s="41">
        <v>44752</v>
      </c>
      <c r="G190" s="41">
        <v>44728</v>
      </c>
      <c r="H190" s="43">
        <v>-24</v>
      </c>
      <c r="I190" s="11">
        <f t="shared" si="5"/>
        <v>-65966.88</v>
      </c>
      <c r="J190" s="20"/>
    </row>
    <row r="191" spans="1:10" ht="12.75">
      <c r="A191" s="32">
        <v>187</v>
      </c>
      <c r="B191" s="31" t="s">
        <v>19</v>
      </c>
      <c r="C191" s="40" t="s">
        <v>254</v>
      </c>
      <c r="D191" s="44" t="s">
        <v>332</v>
      </c>
      <c r="E191" s="50">
        <v>72725.72</v>
      </c>
      <c r="F191" s="41">
        <v>44753</v>
      </c>
      <c r="G191" s="41">
        <v>44734</v>
      </c>
      <c r="H191" s="43">
        <v>-19</v>
      </c>
      <c r="I191" s="11">
        <f t="shared" si="5"/>
        <v>-1381788.68</v>
      </c>
      <c r="J191" s="20"/>
    </row>
    <row r="192" spans="1:10" ht="12.75">
      <c r="A192" s="32">
        <v>188</v>
      </c>
      <c r="B192" s="31" t="s">
        <v>19</v>
      </c>
      <c r="C192" s="40" t="s">
        <v>255</v>
      </c>
      <c r="D192" s="44" t="s">
        <v>67</v>
      </c>
      <c r="E192" s="50">
        <v>37370.42</v>
      </c>
      <c r="F192" s="41">
        <v>44755</v>
      </c>
      <c r="G192" s="41">
        <v>44736</v>
      </c>
      <c r="H192" s="43">
        <v>-19</v>
      </c>
      <c r="I192" s="11">
        <f t="shared" si="5"/>
        <v>-710037.98</v>
      </c>
      <c r="J192" s="20"/>
    </row>
    <row r="193" spans="1:10" ht="12.75">
      <c r="A193" s="32">
        <v>189</v>
      </c>
      <c r="B193" s="31" t="s">
        <v>19</v>
      </c>
      <c r="C193" s="40" t="s">
        <v>256</v>
      </c>
      <c r="D193" s="44" t="s">
        <v>81</v>
      </c>
      <c r="E193" s="50">
        <v>985.05</v>
      </c>
      <c r="F193" s="41">
        <v>44755</v>
      </c>
      <c r="G193" s="41">
        <v>44732</v>
      </c>
      <c r="H193" s="43">
        <v>-23</v>
      </c>
      <c r="I193" s="11">
        <f t="shared" si="5"/>
        <v>-22656.149999999998</v>
      </c>
      <c r="J193" s="20"/>
    </row>
    <row r="194" spans="1:10" ht="12.75">
      <c r="A194" s="32">
        <v>190</v>
      </c>
      <c r="B194" s="31" t="s">
        <v>19</v>
      </c>
      <c r="C194" s="40" t="s">
        <v>257</v>
      </c>
      <c r="D194" s="44" t="s">
        <v>40</v>
      </c>
      <c r="E194" s="50">
        <v>17890.06</v>
      </c>
      <c r="F194" s="41">
        <v>44755</v>
      </c>
      <c r="G194" s="41">
        <v>44728</v>
      </c>
      <c r="H194" s="43">
        <v>-27</v>
      </c>
      <c r="I194" s="11">
        <f t="shared" si="5"/>
        <v>-483031.62000000005</v>
      </c>
      <c r="J194" s="20"/>
    </row>
    <row r="195" spans="1:10" ht="12.75">
      <c r="A195" s="32">
        <v>191</v>
      </c>
      <c r="B195" s="31" t="s">
        <v>19</v>
      </c>
      <c r="C195" s="40" t="s">
        <v>258</v>
      </c>
      <c r="D195" s="44" t="s">
        <v>333</v>
      </c>
      <c r="E195" s="50">
        <v>997</v>
      </c>
      <c r="F195" s="41">
        <v>44756</v>
      </c>
      <c r="G195" s="41">
        <v>44739</v>
      </c>
      <c r="H195" s="43">
        <v>-17</v>
      </c>
      <c r="I195" s="11">
        <f t="shared" si="5"/>
        <v>-16949</v>
      </c>
      <c r="J195" s="20"/>
    </row>
    <row r="196" spans="1:10" ht="12.75">
      <c r="A196" s="32">
        <v>192</v>
      </c>
      <c r="B196" s="31" t="s">
        <v>19</v>
      </c>
      <c r="C196" s="40" t="s">
        <v>259</v>
      </c>
      <c r="D196" s="44" t="s">
        <v>333</v>
      </c>
      <c r="E196" s="50">
        <v>16530.13</v>
      </c>
      <c r="F196" s="41">
        <v>44756</v>
      </c>
      <c r="G196" s="41">
        <v>44734</v>
      </c>
      <c r="H196" s="43">
        <v>-22</v>
      </c>
      <c r="I196" s="11">
        <f t="shared" si="5"/>
        <v>-363662.86000000004</v>
      </c>
      <c r="J196" s="20"/>
    </row>
    <row r="197" spans="1:10" ht="12.75">
      <c r="A197" s="32">
        <v>193</v>
      </c>
      <c r="B197" s="31" t="s">
        <v>19</v>
      </c>
      <c r="C197" s="40" t="s">
        <v>260</v>
      </c>
      <c r="D197" s="44" t="s">
        <v>48</v>
      </c>
      <c r="E197" s="50">
        <v>3227.58</v>
      </c>
      <c r="F197" s="41">
        <v>44757</v>
      </c>
      <c r="G197" s="41">
        <v>44736</v>
      </c>
      <c r="H197" s="43">
        <v>-21</v>
      </c>
      <c r="I197" s="11">
        <f aca="true" t="shared" si="6" ref="I197:I204">H197*E197</f>
        <v>-67779.18</v>
      </c>
      <c r="J197" s="20"/>
    </row>
    <row r="198" spans="1:10" ht="12.75">
      <c r="A198" s="32">
        <v>194</v>
      </c>
      <c r="B198" s="31" t="s">
        <v>19</v>
      </c>
      <c r="C198" s="40" t="s">
        <v>261</v>
      </c>
      <c r="D198" s="44" t="s">
        <v>334</v>
      </c>
      <c r="E198" s="50">
        <v>410.64</v>
      </c>
      <c r="F198" s="41">
        <v>44758</v>
      </c>
      <c r="G198" s="41">
        <v>44739</v>
      </c>
      <c r="H198" s="43">
        <v>-19</v>
      </c>
      <c r="I198" s="11">
        <f t="shared" si="6"/>
        <v>-7802.16</v>
      </c>
      <c r="J198" s="20"/>
    </row>
    <row r="199" spans="1:10" ht="12.75">
      <c r="A199" s="32">
        <v>195</v>
      </c>
      <c r="B199" s="31" t="s">
        <v>19</v>
      </c>
      <c r="C199" s="40" t="s">
        <v>262</v>
      </c>
      <c r="D199" s="44" t="s">
        <v>30</v>
      </c>
      <c r="E199" s="50">
        <v>717.63</v>
      </c>
      <c r="F199" s="41">
        <v>44758</v>
      </c>
      <c r="G199" s="41">
        <v>44729</v>
      </c>
      <c r="H199" s="43">
        <v>-29</v>
      </c>
      <c r="I199" s="11">
        <f t="shared" si="6"/>
        <v>-20811.27</v>
      </c>
      <c r="J199" s="20"/>
    </row>
    <row r="200" spans="1:10" ht="12.75">
      <c r="A200" s="32">
        <v>196</v>
      </c>
      <c r="B200" s="31" t="s">
        <v>19</v>
      </c>
      <c r="C200" s="40" t="s">
        <v>263</v>
      </c>
      <c r="D200" s="44" t="s">
        <v>271</v>
      </c>
      <c r="E200" s="50">
        <v>600</v>
      </c>
      <c r="F200" s="41">
        <v>44758</v>
      </c>
      <c r="G200" s="41">
        <v>44734</v>
      </c>
      <c r="H200" s="43">
        <v>-24</v>
      </c>
      <c r="I200" s="11">
        <f t="shared" si="6"/>
        <v>-14400</v>
      </c>
      <c r="J200" s="20"/>
    </row>
    <row r="201" spans="1:10" ht="12.75">
      <c r="A201" s="32">
        <v>197</v>
      </c>
      <c r="B201" s="31" t="s">
        <v>19</v>
      </c>
      <c r="C201" s="40" t="s">
        <v>248</v>
      </c>
      <c r="D201" s="44" t="s">
        <v>335</v>
      </c>
      <c r="E201" s="50">
        <v>5587.92</v>
      </c>
      <c r="F201" s="41">
        <v>44760</v>
      </c>
      <c r="G201" s="41">
        <v>44739</v>
      </c>
      <c r="H201" s="43">
        <v>-21</v>
      </c>
      <c r="I201" s="11">
        <f t="shared" si="6"/>
        <v>-117346.32</v>
      </c>
      <c r="J201" s="20"/>
    </row>
    <row r="202" spans="1:10" ht="12.75">
      <c r="A202" s="32">
        <v>198</v>
      </c>
      <c r="B202" s="31" t="s">
        <v>19</v>
      </c>
      <c r="C202" s="40" t="s">
        <v>70</v>
      </c>
      <c r="D202" s="44" t="s">
        <v>336</v>
      </c>
      <c r="E202" s="50">
        <v>40677.14</v>
      </c>
      <c r="F202" s="41">
        <v>44762</v>
      </c>
      <c r="G202" s="41">
        <v>44735</v>
      </c>
      <c r="H202" s="43">
        <v>-27</v>
      </c>
      <c r="I202" s="11">
        <f t="shared" si="6"/>
        <v>-1098282.78</v>
      </c>
      <c r="J202" s="20"/>
    </row>
    <row r="203" spans="1:10" ht="12.75">
      <c r="A203" s="32">
        <v>199</v>
      </c>
      <c r="B203" s="31" t="s">
        <v>19</v>
      </c>
      <c r="C203" s="40" t="s">
        <v>264</v>
      </c>
      <c r="D203" s="44" t="s">
        <v>337</v>
      </c>
      <c r="E203" s="50">
        <v>2295</v>
      </c>
      <c r="F203" s="41">
        <v>44764</v>
      </c>
      <c r="G203" s="41">
        <v>44742</v>
      </c>
      <c r="H203" s="43">
        <v>-22</v>
      </c>
      <c r="I203" s="11">
        <f t="shared" si="6"/>
        <v>-50490</v>
      </c>
      <c r="J203" s="20"/>
    </row>
    <row r="204" spans="1:10" ht="12.75">
      <c r="A204" s="32">
        <v>200</v>
      </c>
      <c r="B204" s="31" t="s">
        <v>19</v>
      </c>
      <c r="C204" s="40" t="s">
        <v>265</v>
      </c>
      <c r="D204" s="44" t="s">
        <v>338</v>
      </c>
      <c r="E204" s="50">
        <v>151</v>
      </c>
      <c r="F204" s="41">
        <v>44769</v>
      </c>
      <c r="G204" s="41">
        <v>44742</v>
      </c>
      <c r="H204" s="43">
        <v>-27</v>
      </c>
      <c r="I204" s="11">
        <f t="shared" si="6"/>
        <v>-4077</v>
      </c>
      <c r="J204" s="20"/>
    </row>
    <row r="205" spans="1:10" ht="15">
      <c r="A205" s="13" t="s">
        <v>5</v>
      </c>
      <c r="B205" s="31"/>
      <c r="C205" s="37"/>
      <c r="D205" s="9"/>
      <c r="E205" s="29">
        <f>SUM(E5:E204)</f>
        <v>3513948.260000002</v>
      </c>
      <c r="F205" s="23"/>
      <c r="G205" s="22"/>
      <c r="H205" s="24"/>
      <c r="I205" s="21">
        <f>SUM(I5:I204)</f>
        <v>-45598786.61</v>
      </c>
      <c r="J205" s="16">
        <f>I205/E205</f>
        <v>-12.97651053348178</v>
      </c>
    </row>
    <row r="207" spans="1:5" ht="52.5">
      <c r="A207" s="39" t="s">
        <v>57</v>
      </c>
      <c r="E207" s="42"/>
    </row>
    <row r="216" ht="12.75">
      <c r="D216" s="27"/>
    </row>
  </sheetData>
  <sheetProtection/>
  <mergeCells count="6">
    <mergeCell ref="A1:J1"/>
    <mergeCell ref="A3:A4"/>
    <mergeCell ref="E3:E4"/>
    <mergeCell ref="F3:H3"/>
    <mergeCell ref="I3:I4"/>
    <mergeCell ref="J3:J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2022-07-14T07:02:06Z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