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<sst xmlns="http://schemas.openxmlformats.org/spreadsheetml/2006/main" count="297" uniqueCount="239">
  <si>
    <t>C</t>
  </si>
  <si>
    <t>FATTURA</t>
  </si>
  <si>
    <t>IMPORTO</t>
  </si>
  <si>
    <t>DATA SCADENZA FATTURA</t>
  </si>
  <si>
    <t>DATA PAGAMENTO EFFETTIVO FATTURA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</si>
  <si>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</si>
  <si>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</si>
  <si>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</si>
  <si>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</si>
  <si>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</si>
  <si>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</si>
  <si>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</si>
  <si>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</si>
  <si>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</si>
  <si>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</si>
  <si>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5</t>
  </si>
  <si>
    <t>NUMERO DI FATTURA</t>
  </si>
  <si>
    <t>INTESTAZIONE</t>
  </si>
  <si>
    <t>CNS CONSORZIO NAZIONALE SERVIZI SOCIETA' COOPERATIVA</t>
  </si>
  <si>
    <t>CAE S.P.A.</t>
  </si>
  <si>
    <t>H</t>
  </si>
  <si>
    <t>I</t>
  </si>
  <si>
    <t>GIOVANNI &amp; CARLO CASSINELLI S.N.C.</t>
  </si>
  <si>
    <t>DALLAGIOVANNA LUIGI S.R.L.</t>
  </si>
  <si>
    <t>KYOCERA DOCUMENT SOLUTIONS ITALIA S.P.A.</t>
  </si>
  <si>
    <t>GEO 3 S.R.L.</t>
  </si>
  <si>
    <t>MONTANA VALLE DEL LAMONE SOCIETA' COOPERATIVA P.A.</t>
  </si>
  <si>
    <t>VODAFONE AUTOMOTIVE ITALIA S.P.A.</t>
  </si>
  <si>
    <t>COVATI PIETRO &amp; C. S.N.C.</t>
  </si>
  <si>
    <t>F.LLI SAMBI S.N.C.</t>
  </si>
  <si>
    <t>MALACALZA SRL</t>
  </si>
  <si>
    <t>SPEKTRA S.R.L.</t>
  </si>
  <si>
    <t>8</t>
  </si>
  <si>
    <t>31</t>
  </si>
  <si>
    <t>19</t>
  </si>
  <si>
    <t>TOTI STEFANO - DITTA INDIVIDUALE</t>
  </si>
  <si>
    <t>GEOEXPLORATION SRL</t>
  </si>
  <si>
    <t>COFAR SRL</t>
  </si>
  <si>
    <t>13/PA</t>
  </si>
  <si>
    <t>50</t>
  </si>
  <si>
    <t>16</t>
  </si>
  <si>
    <t>FATTPA 1_19</t>
  </si>
  <si>
    <t>22</t>
  </si>
  <si>
    <t>20</t>
  </si>
  <si>
    <t>FATTPA 6_19</t>
  </si>
  <si>
    <t>FONDAZIONE ALDINI VALERIANI PER LO SVILUPPO DELLA CULTURA TECNICA</t>
  </si>
  <si>
    <t>SUBSOIL SRL UNIPERSONALE</t>
  </si>
  <si>
    <t>OBERTI S.R.L.</t>
  </si>
  <si>
    <t>F.LLI BARTOLINI S.N.C. DI BARTOLINI ROBERTO E MARCO</t>
  </si>
  <si>
    <t>EDILSCAVI BERTINORESE SAS</t>
  </si>
  <si>
    <t>BONVICINI SRL</t>
  </si>
  <si>
    <t>SISTERS S.R.L.</t>
  </si>
  <si>
    <t>CO.M.I.S.A. S.R.L.</t>
  </si>
  <si>
    <t>FERRAMENTA UTENSILERIA RAVAGLI VITTORIO DI RAVAGLI GIACOMO E C. SNC</t>
  </si>
  <si>
    <t>MODECO SRL</t>
  </si>
  <si>
    <t>IDROVIE SRL</t>
  </si>
  <si>
    <t>S.G.C. SISTEMI GEO COSTRUTTIVI S.R.L.</t>
  </si>
  <si>
    <t>AUTOTRASPORTI ESCAVAZIONI MORETTI S.R.L.</t>
  </si>
  <si>
    <t>SOIL INVESTIGATION S.N.C. DI MARCO ROSSI &amp; C.</t>
  </si>
  <si>
    <t>F.LLI BIAGINI SRL</t>
  </si>
  <si>
    <t>SORTINI FRANCO E MARCO S.R.L.</t>
  </si>
  <si>
    <t>MARESCA &amp; FIORENTINO S.P.A.</t>
  </si>
  <si>
    <t>C.A.R. CONSORZIO ARTIGIANI ROMAGNOLO SOC. COOP.</t>
  </si>
  <si>
    <t>S.E.M. SRL</t>
  </si>
  <si>
    <t>ECO - EUROPEAN CERTIFYING ORGANIZATION S.P.A.</t>
  </si>
  <si>
    <t>PIZZASEGOLA DIOSCORIDE S.R.L.</t>
  </si>
  <si>
    <t>VOLTA PROFESSIONAL S.R.L.</t>
  </si>
  <si>
    <t>BOSCHIVA FRATELLI VALENTINI SRL</t>
  </si>
  <si>
    <t>OXA S.A.S. DI REGGIANINI GUIDO &amp; C.</t>
  </si>
  <si>
    <t>COS.MA S.R.L.</t>
  </si>
  <si>
    <t>COOPERATIVA AGRICOLA BRACCIANTI GIULIO BELLINI SOC. COOP. A R.L.</t>
  </si>
  <si>
    <t>CONSORZIO INNOVA SOCIETA' COOPERATIVA</t>
  </si>
  <si>
    <t>PARENTI COSTRUZIONI SNC DI INCERTI PARENTI PAOLINO E C</t>
  </si>
  <si>
    <t>COMPUTERASSIST S.R.L.</t>
  </si>
  <si>
    <t>FABBRI COSTRUZIONI S.R.L.</t>
  </si>
  <si>
    <t>COMPAGNIA GENERALE RIPRESEAEREE SPA</t>
  </si>
  <si>
    <t>EMILIANA CONGLOMERATI S.P.A</t>
  </si>
  <si>
    <t>FEA S.R.L.</t>
  </si>
  <si>
    <t>C.I.B. COSTRUZIONI IDROGEOLOGICHE BOLOGNESI SRL</t>
  </si>
  <si>
    <t>CONSORZIO NAZIONALE INTERUNIVERSITARIO PER LE SCIENZE DEL MARE - CONISMA</t>
  </si>
  <si>
    <t>BEGANI ANSELMO SRL</t>
  </si>
  <si>
    <t>GRENTI SPA</t>
  </si>
  <si>
    <t>CONSORZIO STABILE ARCHE' - SOC. CONSORTILE A R.L.</t>
  </si>
  <si>
    <t>LORENZO PIERI</t>
  </si>
  <si>
    <t>IMPRESA PAGANI S.N.C. DI PAGANI FRANCO &amp; C.</t>
  </si>
  <si>
    <t>BDO ITALIA SPA</t>
  </si>
  <si>
    <t>NORDELETTRICA IMPIANTI S.R.L.</t>
  </si>
  <si>
    <t>CDF COSTRUZIONI S.R.L.</t>
  </si>
  <si>
    <t>UNICAL S.P.A.</t>
  </si>
  <si>
    <t>VALTIDONE SCAVI S.R.L.</t>
  </si>
  <si>
    <t>COSTA ROBERTO</t>
  </si>
  <si>
    <t>VACCARI SRL</t>
  </si>
  <si>
    <t>KAAMA S.R.L.</t>
  </si>
  <si>
    <t>B.C. BOLOGNA COMPUTER SNC DI ARRIGO ALVERDI &amp; C.</t>
  </si>
  <si>
    <t>ROMEI S.R.L.</t>
  </si>
  <si>
    <t>HIDROTER SRL</t>
  </si>
  <si>
    <t>IDROTER S.N.C. DI BARONI WALTER, GIANNASI GIAMBATTISTA E MANARI UMBERTO</t>
  </si>
  <si>
    <t>PADANA SCAVI DI A. NOVELLI &amp; C. S.A.S.</t>
  </si>
  <si>
    <t>PARMAGEO S.R.L.</t>
  </si>
  <si>
    <t>OFFICINA MECCANICA CASAZZA S.R.L.</t>
  </si>
  <si>
    <t>CANOVI COSTRUZIONI SRL</t>
  </si>
  <si>
    <t>MASTRAGOSTINO FRANCO</t>
  </si>
  <si>
    <t>EDIL SECCHIO SNC DI COLI ERIO E DINO</t>
  </si>
  <si>
    <t>F.LLI CARBONI DI CARBONI ALBERTO E C. SNC</t>
  </si>
  <si>
    <t>ORGANIZZAZIONE TECNICI RIUNITI SRL</t>
  </si>
  <si>
    <t>PIAZZA S.R.L.</t>
  </si>
  <si>
    <t>FRATELLI GUARNIERI S.N.C. DI SERGIO E RAG. FABIO GUARNIERI</t>
  </si>
  <si>
    <t>CONSORZIO STABILE COSEAM ITALIA S.P.A.</t>
  </si>
  <si>
    <t>LABORATORIO GEOMECCANICO ORAZI S.A.S. DI MICHELE E MARCO ORAZI</t>
  </si>
  <si>
    <t>ADASTRA ENGINEERING S.R.L.</t>
  </si>
  <si>
    <t>SOGEO S.R.L.</t>
  </si>
  <si>
    <t>MORANI SRL</t>
  </si>
  <si>
    <t>BUSINESS INTEGRATION PARTNERS SPA</t>
  </si>
  <si>
    <t>SAL ENGINEERING S.R.L.</t>
  </si>
  <si>
    <t>S.G.T. - SOCIETA' DI GEOLOGIA TERRITORIALE S.A.S. DI VAN ZUTPHEN ALBERTUS CECILIUS ALOYSIUS E C.</t>
  </si>
  <si>
    <t>SNC ATLANTIS DI LIVERANI GIORGIO E C.</t>
  </si>
  <si>
    <t>BIOVERDE SERVIZI S.R.L.</t>
  </si>
  <si>
    <t>FABBRI COSTRUZIONI SRL</t>
  </si>
  <si>
    <t>CONSORZIO TRASPORTI RIVIERA S.P.A.</t>
  </si>
  <si>
    <t>ENSER S.R.L.</t>
  </si>
  <si>
    <t>ALMA MATER STUDIORUM - UNIVERSITA' DI BO - DIP. DI SCIENZE BIOLOGICHE, GEOLOGICHE E AMBIENTALI -BIGEA</t>
  </si>
  <si>
    <t>12/03</t>
  </si>
  <si>
    <t>2019/013</t>
  </si>
  <si>
    <t>2/E</t>
  </si>
  <si>
    <t>11/0001105</t>
  </si>
  <si>
    <t>11/0001106</t>
  </si>
  <si>
    <t>10/02</t>
  </si>
  <si>
    <t>13</t>
  </si>
  <si>
    <t>2019V4000444</t>
  </si>
  <si>
    <t>19V1100071</t>
  </si>
  <si>
    <t>19V1100072</t>
  </si>
  <si>
    <t>E-2</t>
  </si>
  <si>
    <t>14</t>
  </si>
  <si>
    <t>143 / 1311</t>
  </si>
  <si>
    <t>110 / 1311</t>
  </si>
  <si>
    <t>111 / 1311</t>
  </si>
  <si>
    <t>120 / 1311</t>
  </si>
  <si>
    <t>121 / 1311</t>
  </si>
  <si>
    <t>122 / 1311</t>
  </si>
  <si>
    <t>144 / 1311</t>
  </si>
  <si>
    <t>145 / 1311</t>
  </si>
  <si>
    <t>146 / 1311</t>
  </si>
  <si>
    <t>147 / 1311</t>
  </si>
  <si>
    <t>148 / 1311</t>
  </si>
  <si>
    <t>149 / 1311</t>
  </si>
  <si>
    <t>18/PA</t>
  </si>
  <si>
    <t>000026/91</t>
  </si>
  <si>
    <t>19-09490</t>
  </si>
  <si>
    <t>1010538461</t>
  </si>
  <si>
    <t>3/PA</t>
  </si>
  <si>
    <t>1046/B</t>
  </si>
  <si>
    <t>846/V</t>
  </si>
  <si>
    <t>0000025/PA</t>
  </si>
  <si>
    <t>10445</t>
  </si>
  <si>
    <t>15/PA</t>
  </si>
  <si>
    <t>000031/91</t>
  </si>
  <si>
    <t>00007/V3</t>
  </si>
  <si>
    <t>50586</t>
  </si>
  <si>
    <t>SP19-00009</t>
  </si>
  <si>
    <t>FV-19S-056</t>
  </si>
  <si>
    <t>2019     4/E</t>
  </si>
  <si>
    <t>2019     5/E</t>
  </si>
  <si>
    <t>FEL/65</t>
  </si>
  <si>
    <t>FEL/66</t>
  </si>
  <si>
    <t>48/2019</t>
  </si>
  <si>
    <t>190018FE</t>
  </si>
  <si>
    <t>6 PA</t>
  </si>
  <si>
    <t>19V1100097</t>
  </si>
  <si>
    <t>121</t>
  </si>
  <si>
    <t>11A</t>
  </si>
  <si>
    <t>40</t>
  </si>
  <si>
    <t>8/EP</t>
  </si>
  <si>
    <t>7/EC</t>
  </si>
  <si>
    <t>19V1100099</t>
  </si>
  <si>
    <t>6/11</t>
  </si>
  <si>
    <t>19V1100098</t>
  </si>
  <si>
    <t>48</t>
  </si>
  <si>
    <t>01/2019</t>
  </si>
  <si>
    <t>000003-2019-01</t>
  </si>
  <si>
    <t>4/A</t>
  </si>
  <si>
    <t>123</t>
  </si>
  <si>
    <t>19FE000095</t>
  </si>
  <si>
    <t>86</t>
  </si>
  <si>
    <t>05/01</t>
  </si>
  <si>
    <t>28</t>
  </si>
  <si>
    <t>20191100065</t>
  </si>
  <si>
    <t>15</t>
  </si>
  <si>
    <t>61</t>
  </si>
  <si>
    <t>8pa</t>
  </si>
  <si>
    <t>19V1100131</t>
  </si>
  <si>
    <t>10</t>
  </si>
  <si>
    <t>FATTPA 4_19</t>
  </si>
  <si>
    <t>84/PA</t>
  </si>
  <si>
    <t>85/PA</t>
  </si>
  <si>
    <t>90/PA</t>
  </si>
  <si>
    <t>93/PA</t>
  </si>
  <si>
    <t>91/PA</t>
  </si>
  <si>
    <t>13/03</t>
  </si>
  <si>
    <t>86/PA</t>
  </si>
  <si>
    <t>88/PA</t>
  </si>
  <si>
    <t>87/PA</t>
  </si>
  <si>
    <t>89/PA</t>
  </si>
  <si>
    <t>92/PA</t>
  </si>
  <si>
    <t>PA/8</t>
  </si>
  <si>
    <t>PA/9</t>
  </si>
  <si>
    <t>19V1100133</t>
  </si>
  <si>
    <t>100432</t>
  </si>
  <si>
    <t>43</t>
  </si>
  <si>
    <t>20/2019</t>
  </si>
  <si>
    <t>19V1100132</t>
  </si>
  <si>
    <t>9</t>
  </si>
  <si>
    <t>00170</t>
  </si>
  <si>
    <t>7PA</t>
  </si>
  <si>
    <t>72</t>
  </si>
  <si>
    <t>38/19</t>
  </si>
  <si>
    <t>104/PA</t>
  </si>
  <si>
    <t>57</t>
  </si>
  <si>
    <t>2/5</t>
  </si>
  <si>
    <t>5A</t>
  </si>
  <si>
    <t>03</t>
  </si>
  <si>
    <t>PA19-0084</t>
  </si>
  <si>
    <t>FATT 16/2019</t>
  </si>
  <si>
    <t>159</t>
  </si>
  <si>
    <t>000053/91</t>
  </si>
  <si>
    <t>19V1100166</t>
  </si>
  <si>
    <t>FV-19S-077</t>
  </si>
  <si>
    <t>FV-19S-076</t>
  </si>
  <si>
    <t>27/2019-4</t>
  </si>
  <si>
    <t>64</t>
  </si>
  <si>
    <t>00222</t>
  </si>
  <si>
    <t>9E/2019</t>
  </si>
  <si>
    <t>124/001</t>
  </si>
  <si>
    <t>VE0P9-62</t>
  </si>
  <si>
    <t>11E</t>
  </si>
  <si>
    <t>DD 1585/2019</t>
  </si>
  <si>
    <t>DD 1587/2019</t>
  </si>
  <si>
    <t>GG*IMPORTO (E*D)</t>
  </si>
  <si>
    <t>INDICE DI TEMPESTIVITA' DEI PAGAMENTI 2° TRIMESTRE 2019</t>
  </si>
  <si>
    <t>CONSIP S.P.A * si è reso necessario creare una  fattura manuale a sistema per registrare il pagamento perché l'ente non emette   fatture.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</si>
</sst>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/yyyy"/>
    <numFmt numFmtId="170" formatCode="#,##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16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7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43" fontId="0" fillId="0" borderId="0" xfId="45" applyFont="1" applyAlignment="1">
      <alignment/>
    </xf>
    <xf numFmtId="43" fontId="0" fillId="0" borderId="10" xfId="45" applyFont="1" applyBorder="1" applyAlignment="1">
      <alignment/>
    </xf>
    <xf numFmtId="43" fontId="0" fillId="0" borderId="14" xfId="45" applyFont="1" applyBorder="1" applyAlignment="1">
      <alignment/>
    </xf>
    <xf numFmtId="14" fontId="0" fillId="0" borderId="10" xfId="48" applyNumberFormat="1" applyBorder="1" applyAlignment="1">
      <alignment horizontal="right" vertical="top"/>
      <protection/>
    </xf>
    <xf numFmtId="2" fontId="0" fillId="0" borderId="0" xfId="48" applyNumberFormat="1" applyAlignment="1">
      <alignment horizontal="right" vertical="top"/>
      <protection/>
    </xf>
    <xf numFmtId="0" fontId="0" fillId="0" borderId="13" xfId="0" applyFont="1" applyFill="1" applyBorder="1" applyAlignment="1">
      <alignment wrapText="1"/>
    </xf>
    <xf numFmtId="0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left"/>
    </xf>
    <xf numFmtId="0" fontId="0" fillId="0" borderId="13" xfId="0" applyFill="1" applyBorder="1" applyAlignment="1">
      <alignment/>
    </xf>
    <xf numFmtId="43" fontId="0" fillId="0" borderId="14" xfId="45" applyFont="1" applyFill="1" applyBorder="1" applyAlignment="1">
      <alignment/>
    </xf>
    <xf numFmtId="14" fontId="0" fillId="0" borderId="10" xfId="48" applyNumberFormat="1" applyFill="1" applyBorder="1" applyAlignment="1">
      <alignment horizontal="right" vertical="top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Sheet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3"/>
  <sheetViews>
    <sheetView tabSelected="1" zoomScalePageLayoutView="0" workbookViewId="0" topLeftCell="A121">
      <selection activeCell="C109" sqref="C109"/>
    </sheetView>
  </sheetViews>
  <sheetFormatPr defaultColWidth="18.8515625" defaultRowHeight="12.75"/>
  <cols>
    <col min="1" max="1" width="9.57421875" style="1" bestFit="1" customWidth="1"/>
    <col min="2" max="2" width="17.57421875" style="1" bestFit="1" customWidth="1"/>
    <col min="3" max="3" width="84.57421875" style="1" bestFit="1" customWidth="1"/>
    <col min="4" max="4" width="11.7109375" style="2" bestFit="1" customWidth="1"/>
    <col min="5" max="5" width="16.57421875" style="14" bestFit="1" customWidth="1"/>
    <col min="6" max="6" width="20.57421875" style="14" bestFit="1" customWidth="1"/>
    <col min="7" max="7" width="16.00390625" style="3" customWidth="1"/>
    <col min="8" max="8" width="18.421875" style="2" bestFit="1" customWidth="1"/>
    <col min="9" max="9" width="19.7109375" style="2" bestFit="1" customWidth="1"/>
    <col min="10" max="10" width="18.8515625" style="4" customWidth="1"/>
    <col min="11" max="11" width="18.8515625" style="6" customWidth="1"/>
    <col min="12" max="12" width="18.8515625" style="3" customWidth="1"/>
    <col min="13" max="16384" width="18.8515625" style="4" customWidth="1"/>
  </cols>
  <sheetData>
    <row r="1" spans="1:9" ht="12.75">
      <c r="A1" s="39" t="s">
        <v>237</v>
      </c>
      <c r="B1" s="40"/>
      <c r="C1" s="40"/>
      <c r="D1" s="40"/>
      <c r="E1" s="40"/>
      <c r="F1" s="40"/>
      <c r="G1" s="40"/>
      <c r="H1" s="40"/>
      <c r="I1" s="41"/>
    </row>
    <row r="2" spans="1:9" ht="12.75">
      <c r="A2" s="15" t="s">
        <v>8</v>
      </c>
      <c r="B2" s="18" t="s">
        <v>9</v>
      </c>
      <c r="C2" s="17" t="s">
        <v>0</v>
      </c>
      <c r="D2" s="17" t="s">
        <v>10</v>
      </c>
      <c r="E2" s="19" t="s">
        <v>11</v>
      </c>
      <c r="F2" s="18" t="s">
        <v>12</v>
      </c>
      <c r="G2" s="18" t="s">
        <v>13</v>
      </c>
      <c r="H2" s="18" t="s">
        <v>20</v>
      </c>
      <c r="I2" s="23" t="s">
        <v>21</v>
      </c>
    </row>
    <row r="3" spans="1:9" ht="12.75">
      <c r="A3" s="42" t="s">
        <v>1</v>
      </c>
      <c r="B3" s="21"/>
      <c r="C3" s="21"/>
      <c r="D3" s="42" t="s">
        <v>2</v>
      </c>
      <c r="E3" s="44" t="s">
        <v>14</v>
      </c>
      <c r="F3" s="45"/>
      <c r="G3" s="46"/>
      <c r="H3" s="42" t="s">
        <v>236</v>
      </c>
      <c r="I3" s="42" t="s">
        <v>6</v>
      </c>
    </row>
    <row r="4" spans="1:9" s="7" customFormat="1" ht="71.25" customHeight="1">
      <c r="A4" s="43"/>
      <c r="B4" s="22" t="s">
        <v>16</v>
      </c>
      <c r="C4" s="22" t="s">
        <v>17</v>
      </c>
      <c r="D4" s="43"/>
      <c r="E4" s="8" t="s">
        <v>3</v>
      </c>
      <c r="F4" s="8" t="s">
        <v>4</v>
      </c>
      <c r="G4" s="9" t="s">
        <v>5</v>
      </c>
      <c r="H4" s="43"/>
      <c r="I4" s="43"/>
    </row>
    <row r="5" spans="1:12" ht="12.75">
      <c r="A5" s="10">
        <v>1</v>
      </c>
      <c r="B5" s="31" t="s">
        <v>121</v>
      </c>
      <c r="C5" s="27" t="s">
        <v>26</v>
      </c>
      <c r="D5" s="35">
        <v>19535.12</v>
      </c>
      <c r="E5" s="36">
        <v>43560</v>
      </c>
      <c r="F5" s="36">
        <v>43556</v>
      </c>
      <c r="G5" s="11">
        <f>F5-E5</f>
        <v>-4</v>
      </c>
      <c r="H5" s="12">
        <f>G5*D5</f>
        <v>-78140.48</v>
      </c>
      <c r="I5" s="12"/>
      <c r="J5" s="37"/>
      <c r="K5" s="4"/>
      <c r="L5" s="4"/>
    </row>
    <row r="6" spans="1:12" ht="12.75">
      <c r="A6" s="10">
        <v>2</v>
      </c>
      <c r="B6" s="31" t="s">
        <v>122</v>
      </c>
      <c r="C6" s="28" t="s">
        <v>55</v>
      </c>
      <c r="D6" s="35">
        <v>20119.07</v>
      </c>
      <c r="E6" s="36">
        <v>43560</v>
      </c>
      <c r="F6" s="36">
        <v>43556</v>
      </c>
      <c r="G6" s="11">
        <f aca="true" t="shared" si="0" ref="G6:G69">F6-E6</f>
        <v>-4</v>
      </c>
      <c r="H6" s="12">
        <f aca="true" t="shared" si="1" ref="H6:H69">G6*D6</f>
        <v>-80476.28</v>
      </c>
      <c r="I6" s="12"/>
      <c r="J6" s="37"/>
      <c r="K6" s="4"/>
      <c r="L6" s="4"/>
    </row>
    <row r="7" spans="1:12" ht="12.75">
      <c r="A7" s="47">
        <v>3</v>
      </c>
      <c r="B7" s="48" t="s">
        <v>123</v>
      </c>
      <c r="C7" s="49" t="s">
        <v>56</v>
      </c>
      <c r="D7" s="50">
        <v>13018.45</v>
      </c>
      <c r="E7" s="51">
        <v>43567</v>
      </c>
      <c r="F7" s="51">
        <v>43570</v>
      </c>
      <c r="G7" s="11">
        <f t="shared" si="0"/>
        <v>3</v>
      </c>
      <c r="H7" s="13">
        <f t="shared" si="1"/>
        <v>39055.350000000006</v>
      </c>
      <c r="I7" s="12"/>
      <c r="J7" s="37"/>
      <c r="K7" s="4"/>
      <c r="L7" s="4"/>
    </row>
    <row r="8" spans="1:12" ht="12.75">
      <c r="A8" s="10">
        <v>4</v>
      </c>
      <c r="B8" s="31" t="s">
        <v>124</v>
      </c>
      <c r="C8" s="28" t="s">
        <v>18</v>
      </c>
      <c r="D8" s="35">
        <v>203.49</v>
      </c>
      <c r="E8" s="36">
        <v>43568</v>
      </c>
      <c r="F8" s="36">
        <v>43556</v>
      </c>
      <c r="G8" s="11">
        <f t="shared" si="0"/>
        <v>-12</v>
      </c>
      <c r="H8" s="12">
        <f t="shared" si="1"/>
        <v>-2441.88</v>
      </c>
      <c r="I8" s="12"/>
      <c r="J8" s="37"/>
      <c r="K8" s="4"/>
      <c r="L8" s="4"/>
    </row>
    <row r="9" spans="1:12" ht="12.75">
      <c r="A9" s="10">
        <v>5</v>
      </c>
      <c r="B9" s="31" t="s">
        <v>125</v>
      </c>
      <c r="C9" s="28" t="s">
        <v>18</v>
      </c>
      <c r="D9" s="35">
        <v>270.59</v>
      </c>
      <c r="E9" s="36">
        <v>43569</v>
      </c>
      <c r="F9" s="36">
        <v>43556</v>
      </c>
      <c r="G9" s="11">
        <f t="shared" si="0"/>
        <v>-13</v>
      </c>
      <c r="H9" s="12">
        <f t="shared" si="1"/>
        <v>-3517.6699999999996</v>
      </c>
      <c r="I9" s="12"/>
      <c r="J9" s="37"/>
      <c r="K9" s="4"/>
      <c r="L9" s="4"/>
    </row>
    <row r="10" spans="1:12" ht="12" customHeight="1">
      <c r="A10" s="10">
        <v>6</v>
      </c>
      <c r="B10" s="31" t="s">
        <v>126</v>
      </c>
      <c r="C10" s="27" t="s">
        <v>57</v>
      </c>
      <c r="D10" s="35">
        <v>63896.24</v>
      </c>
      <c r="E10" s="36">
        <v>43573</v>
      </c>
      <c r="F10" s="36">
        <v>43566</v>
      </c>
      <c r="G10" s="11">
        <f t="shared" si="0"/>
        <v>-7</v>
      </c>
      <c r="H10" s="12">
        <f t="shared" si="1"/>
        <v>-447273.68</v>
      </c>
      <c r="I10" s="12"/>
      <c r="J10" s="37"/>
      <c r="K10" s="4"/>
      <c r="L10" s="4"/>
    </row>
    <row r="11" spans="1:12" ht="12.75">
      <c r="A11" s="10">
        <v>7</v>
      </c>
      <c r="B11" s="31" t="s">
        <v>127</v>
      </c>
      <c r="C11" s="28" t="s">
        <v>58</v>
      </c>
      <c r="D11" s="35">
        <v>28445.17</v>
      </c>
      <c r="E11" s="36">
        <v>43573</v>
      </c>
      <c r="F11" s="36">
        <v>43566</v>
      </c>
      <c r="G11" s="11">
        <f t="shared" si="0"/>
        <v>-7</v>
      </c>
      <c r="H11" s="12">
        <f t="shared" si="1"/>
        <v>-199116.19</v>
      </c>
      <c r="I11" s="12"/>
      <c r="J11" s="37"/>
      <c r="K11" s="4"/>
      <c r="L11" s="4"/>
    </row>
    <row r="12" spans="1:12" ht="12.75">
      <c r="A12" s="10">
        <v>8</v>
      </c>
      <c r="B12" s="31" t="s">
        <v>128</v>
      </c>
      <c r="C12" s="28" t="s">
        <v>59</v>
      </c>
      <c r="D12" s="35">
        <v>2128.54</v>
      </c>
      <c r="E12" s="36">
        <v>43575</v>
      </c>
      <c r="F12" s="36">
        <v>43560</v>
      </c>
      <c r="G12" s="11">
        <f t="shared" si="0"/>
        <v>-15</v>
      </c>
      <c r="H12" s="12">
        <f t="shared" si="1"/>
        <v>-31928.1</v>
      </c>
      <c r="I12" s="12"/>
      <c r="J12" s="37"/>
      <c r="K12" s="4"/>
      <c r="L12" s="4"/>
    </row>
    <row r="13" spans="1:12" ht="12.75">
      <c r="A13" s="10">
        <v>9</v>
      </c>
      <c r="B13" s="31" t="s">
        <v>129</v>
      </c>
      <c r="C13" s="28" t="s">
        <v>27</v>
      </c>
      <c r="D13" s="35">
        <v>1355.11</v>
      </c>
      <c r="E13" s="36">
        <v>43576</v>
      </c>
      <c r="F13" s="36">
        <v>43558</v>
      </c>
      <c r="G13" s="11">
        <f t="shared" si="0"/>
        <v>-18</v>
      </c>
      <c r="H13" s="12">
        <f t="shared" si="1"/>
        <v>-24391.98</v>
      </c>
      <c r="I13" s="12"/>
      <c r="J13" s="37"/>
      <c r="K13" s="4"/>
      <c r="L13" s="4"/>
    </row>
    <row r="14" spans="1:10" s="5" customFormat="1" ht="12.75">
      <c r="A14" s="10">
        <v>10</v>
      </c>
      <c r="B14" s="31" t="s">
        <v>130</v>
      </c>
      <c r="C14" s="28" t="s">
        <v>27</v>
      </c>
      <c r="D14" s="35">
        <v>43.54</v>
      </c>
      <c r="E14" s="36">
        <v>43576</v>
      </c>
      <c r="F14" s="36">
        <v>43558</v>
      </c>
      <c r="G14" s="11">
        <f t="shared" si="0"/>
        <v>-18</v>
      </c>
      <c r="H14" s="12">
        <f t="shared" si="1"/>
        <v>-783.72</v>
      </c>
      <c r="I14" s="13"/>
      <c r="J14" s="37"/>
    </row>
    <row r="15" spans="1:12" ht="12.75">
      <c r="A15" s="10">
        <v>11</v>
      </c>
      <c r="B15" s="31" t="s">
        <v>131</v>
      </c>
      <c r="C15" s="28" t="s">
        <v>60</v>
      </c>
      <c r="D15" s="35">
        <v>132.58</v>
      </c>
      <c r="E15" s="36">
        <v>43576</v>
      </c>
      <c r="F15" s="36">
        <v>43570</v>
      </c>
      <c r="G15" s="11">
        <f t="shared" si="0"/>
        <v>-6</v>
      </c>
      <c r="H15" s="12">
        <f t="shared" si="1"/>
        <v>-795.48</v>
      </c>
      <c r="I15" s="12"/>
      <c r="J15" s="37"/>
      <c r="K15" s="4"/>
      <c r="L15" s="4"/>
    </row>
    <row r="16" spans="1:12" ht="12.75">
      <c r="A16" s="10">
        <v>12</v>
      </c>
      <c r="B16" s="31" t="s">
        <v>132</v>
      </c>
      <c r="C16" s="28" t="s">
        <v>22</v>
      </c>
      <c r="D16" s="35">
        <v>15070.03</v>
      </c>
      <c r="E16" s="36">
        <v>43578</v>
      </c>
      <c r="F16" s="36">
        <v>43558</v>
      </c>
      <c r="G16" s="11">
        <f t="shared" si="0"/>
        <v>-20</v>
      </c>
      <c r="H16" s="12">
        <f t="shared" si="1"/>
        <v>-301400.60000000003</v>
      </c>
      <c r="I16" s="12"/>
      <c r="J16" s="37"/>
      <c r="K16" s="4"/>
      <c r="L16" s="4"/>
    </row>
    <row r="17" spans="1:12" ht="12.75">
      <c r="A17" s="10">
        <v>13</v>
      </c>
      <c r="B17" s="31" t="s">
        <v>133</v>
      </c>
      <c r="C17" s="28" t="s">
        <v>61</v>
      </c>
      <c r="D17" s="35">
        <v>28954.81</v>
      </c>
      <c r="E17" s="36">
        <v>43578</v>
      </c>
      <c r="F17" s="36">
        <v>43572</v>
      </c>
      <c r="G17" s="11">
        <f t="shared" si="0"/>
        <v>-6</v>
      </c>
      <c r="H17" s="12">
        <f t="shared" si="1"/>
        <v>-173728.86000000002</v>
      </c>
      <c r="I17" s="12"/>
      <c r="J17" s="37"/>
      <c r="K17" s="4"/>
      <c r="L17" s="4"/>
    </row>
    <row r="18" spans="1:12" ht="12.75">
      <c r="A18" s="10">
        <v>14</v>
      </c>
      <c r="B18" s="31" t="s">
        <v>134</v>
      </c>
      <c r="C18" s="28" t="s">
        <v>61</v>
      </c>
      <c r="D18" s="35">
        <v>22848.28</v>
      </c>
      <c r="E18" s="36">
        <v>43578</v>
      </c>
      <c r="F18" s="36">
        <v>43572</v>
      </c>
      <c r="G18" s="11">
        <f t="shared" si="0"/>
        <v>-6</v>
      </c>
      <c r="H18" s="12">
        <f t="shared" si="1"/>
        <v>-137089.68</v>
      </c>
      <c r="I18" s="12"/>
      <c r="J18" s="37"/>
      <c r="K18" s="4"/>
      <c r="L18" s="4"/>
    </row>
    <row r="19" spans="1:12" ht="12.75">
      <c r="A19" s="10">
        <v>15</v>
      </c>
      <c r="B19" s="31" t="s">
        <v>135</v>
      </c>
      <c r="C19" s="28" t="s">
        <v>61</v>
      </c>
      <c r="D19" s="35">
        <v>22848.28</v>
      </c>
      <c r="E19" s="36">
        <v>43578</v>
      </c>
      <c r="F19" s="36">
        <v>43572</v>
      </c>
      <c r="G19" s="11">
        <f t="shared" si="0"/>
        <v>-6</v>
      </c>
      <c r="H19" s="12">
        <f t="shared" si="1"/>
        <v>-137089.68</v>
      </c>
      <c r="I19" s="12"/>
      <c r="J19" s="37"/>
      <c r="K19" s="4"/>
      <c r="L19" s="4"/>
    </row>
    <row r="20" spans="1:12" ht="12.75">
      <c r="A20" s="10">
        <v>16</v>
      </c>
      <c r="B20" s="31" t="s">
        <v>136</v>
      </c>
      <c r="C20" s="28" t="s">
        <v>61</v>
      </c>
      <c r="D20" s="35">
        <v>12370.83</v>
      </c>
      <c r="E20" s="36">
        <v>43578</v>
      </c>
      <c r="F20" s="36">
        <v>43572</v>
      </c>
      <c r="G20" s="11">
        <f t="shared" si="0"/>
        <v>-6</v>
      </c>
      <c r="H20" s="12">
        <f t="shared" si="1"/>
        <v>-74224.98</v>
      </c>
      <c r="I20" s="12"/>
      <c r="J20" s="37"/>
      <c r="K20" s="4"/>
      <c r="L20" s="4"/>
    </row>
    <row r="21" spans="1:12" ht="12.75">
      <c r="A21" s="10">
        <v>17</v>
      </c>
      <c r="B21" s="31" t="s">
        <v>137</v>
      </c>
      <c r="C21" s="28" t="s">
        <v>61</v>
      </c>
      <c r="D21" s="35">
        <v>14705.03</v>
      </c>
      <c r="E21" s="36">
        <v>43578</v>
      </c>
      <c r="F21" s="36">
        <v>43572</v>
      </c>
      <c r="G21" s="11">
        <f t="shared" si="0"/>
        <v>-6</v>
      </c>
      <c r="H21" s="12">
        <f t="shared" si="1"/>
        <v>-88230.18000000001</v>
      </c>
      <c r="I21" s="12"/>
      <c r="J21" s="37"/>
      <c r="K21" s="4"/>
      <c r="L21" s="4"/>
    </row>
    <row r="22" spans="1:12" ht="12.75">
      <c r="A22" s="10">
        <v>18</v>
      </c>
      <c r="B22" s="31" t="s">
        <v>138</v>
      </c>
      <c r="C22" s="28" t="s">
        <v>61</v>
      </c>
      <c r="D22" s="35">
        <v>14705.03</v>
      </c>
      <c r="E22" s="36">
        <v>43578</v>
      </c>
      <c r="F22" s="36">
        <v>43572</v>
      </c>
      <c r="G22" s="11">
        <f t="shared" si="0"/>
        <v>-6</v>
      </c>
      <c r="H22" s="12">
        <f t="shared" si="1"/>
        <v>-88230.18000000001</v>
      </c>
      <c r="I22" s="12"/>
      <c r="J22" s="37"/>
      <c r="K22" s="4"/>
      <c r="L22" s="4"/>
    </row>
    <row r="23" spans="1:12" ht="12.75">
      <c r="A23" s="10">
        <v>19</v>
      </c>
      <c r="B23" s="31" t="s">
        <v>139</v>
      </c>
      <c r="C23" s="28" t="s">
        <v>61</v>
      </c>
      <c r="D23" s="35">
        <v>28954.81</v>
      </c>
      <c r="E23" s="36">
        <v>43578</v>
      </c>
      <c r="F23" s="36">
        <v>43572</v>
      </c>
      <c r="G23" s="11">
        <f t="shared" si="0"/>
        <v>-6</v>
      </c>
      <c r="H23" s="12">
        <f t="shared" si="1"/>
        <v>-173728.86000000002</v>
      </c>
      <c r="I23" s="12"/>
      <c r="J23" s="37"/>
      <c r="K23" s="4"/>
      <c r="L23" s="4"/>
    </row>
    <row r="24" spans="1:12" ht="14.25" customHeight="1">
      <c r="A24" s="10">
        <v>20</v>
      </c>
      <c r="B24" s="31" t="s">
        <v>140</v>
      </c>
      <c r="C24" s="28" t="s">
        <v>61</v>
      </c>
      <c r="D24" s="35">
        <v>28954.81</v>
      </c>
      <c r="E24" s="36">
        <v>43578</v>
      </c>
      <c r="F24" s="36">
        <v>43572</v>
      </c>
      <c r="G24" s="11">
        <f t="shared" si="0"/>
        <v>-6</v>
      </c>
      <c r="H24" s="12">
        <f t="shared" si="1"/>
        <v>-173728.86000000002</v>
      </c>
      <c r="I24" s="12"/>
      <c r="J24" s="37"/>
      <c r="K24" s="4"/>
      <c r="L24" s="4"/>
    </row>
    <row r="25" spans="1:12" ht="12.75">
      <c r="A25" s="10">
        <v>21</v>
      </c>
      <c r="B25" s="31" t="s">
        <v>141</v>
      </c>
      <c r="C25" s="28" t="s">
        <v>61</v>
      </c>
      <c r="D25" s="35">
        <v>28954.81</v>
      </c>
      <c r="E25" s="36">
        <v>43578</v>
      </c>
      <c r="F25" s="36">
        <v>43572</v>
      </c>
      <c r="G25" s="11">
        <f t="shared" si="0"/>
        <v>-6</v>
      </c>
      <c r="H25" s="12">
        <f t="shared" si="1"/>
        <v>-173728.86000000002</v>
      </c>
      <c r="I25" s="12"/>
      <c r="J25" s="37"/>
      <c r="K25" s="4"/>
      <c r="L25" s="4"/>
    </row>
    <row r="26" spans="1:12" ht="12.75">
      <c r="A26" s="10">
        <v>22</v>
      </c>
      <c r="B26" s="31" t="s">
        <v>142</v>
      </c>
      <c r="C26" s="28" t="s">
        <v>61</v>
      </c>
      <c r="D26" s="35">
        <v>28954.81</v>
      </c>
      <c r="E26" s="36">
        <v>43578</v>
      </c>
      <c r="F26" s="36">
        <v>43572</v>
      </c>
      <c r="G26" s="11">
        <f t="shared" si="0"/>
        <v>-6</v>
      </c>
      <c r="H26" s="12">
        <f t="shared" si="1"/>
        <v>-173728.86000000002</v>
      </c>
      <c r="I26" s="12"/>
      <c r="J26" s="37"/>
      <c r="K26" s="4"/>
      <c r="L26" s="4"/>
    </row>
    <row r="27" spans="1:12" ht="12.75">
      <c r="A27" s="10">
        <v>23</v>
      </c>
      <c r="B27" s="31" t="s">
        <v>143</v>
      </c>
      <c r="C27" s="28" t="s">
        <v>61</v>
      </c>
      <c r="D27" s="35">
        <v>28954.81</v>
      </c>
      <c r="E27" s="36">
        <v>43578</v>
      </c>
      <c r="F27" s="36">
        <v>43572</v>
      </c>
      <c r="G27" s="11">
        <f t="shared" si="0"/>
        <v>-6</v>
      </c>
      <c r="H27" s="12">
        <f t="shared" si="1"/>
        <v>-173728.86000000002</v>
      </c>
      <c r="I27" s="12"/>
      <c r="J27" s="37"/>
      <c r="K27" s="4"/>
      <c r="L27" s="4"/>
    </row>
    <row r="28" spans="1:12" ht="12.75">
      <c r="A28" s="10">
        <v>24</v>
      </c>
      <c r="B28" s="31" t="s">
        <v>144</v>
      </c>
      <c r="C28" s="28" t="s">
        <v>61</v>
      </c>
      <c r="D28" s="35">
        <v>28954.81</v>
      </c>
      <c r="E28" s="36">
        <v>43578</v>
      </c>
      <c r="F28" s="36">
        <v>43572</v>
      </c>
      <c r="G28" s="11">
        <f t="shared" si="0"/>
        <v>-6</v>
      </c>
      <c r="H28" s="12">
        <f t="shared" si="1"/>
        <v>-173728.86000000002</v>
      </c>
      <c r="I28" s="12"/>
      <c r="J28" s="37"/>
      <c r="K28" s="4"/>
      <c r="L28" s="4"/>
    </row>
    <row r="29" spans="1:12" ht="12.75">
      <c r="A29" s="10">
        <v>25</v>
      </c>
      <c r="B29" s="31" t="s">
        <v>145</v>
      </c>
      <c r="C29" s="28" t="s">
        <v>62</v>
      </c>
      <c r="D29" s="35">
        <v>73117.46</v>
      </c>
      <c r="E29" s="36">
        <v>43579</v>
      </c>
      <c r="F29" s="36">
        <v>43567</v>
      </c>
      <c r="G29" s="11">
        <f t="shared" si="0"/>
        <v>-12</v>
      </c>
      <c r="H29" s="12">
        <f t="shared" si="1"/>
        <v>-877409.52</v>
      </c>
      <c r="I29" s="12"/>
      <c r="J29" s="37"/>
      <c r="K29" s="4"/>
      <c r="L29" s="4"/>
    </row>
    <row r="30" spans="1:12" ht="12.75">
      <c r="A30" s="10">
        <v>26</v>
      </c>
      <c r="B30" s="31" t="s">
        <v>146</v>
      </c>
      <c r="C30" s="28" t="s">
        <v>63</v>
      </c>
      <c r="D30" s="35">
        <v>18399.23</v>
      </c>
      <c r="E30" s="36">
        <v>43581</v>
      </c>
      <c r="F30" s="36">
        <v>43560</v>
      </c>
      <c r="G30" s="11">
        <f t="shared" si="0"/>
        <v>-21</v>
      </c>
      <c r="H30" s="12">
        <f t="shared" si="1"/>
        <v>-386383.83</v>
      </c>
      <c r="I30" s="12"/>
      <c r="J30" s="37"/>
      <c r="K30" s="4"/>
      <c r="L30" s="4"/>
    </row>
    <row r="31" spans="1:12" ht="12.75">
      <c r="A31" s="10">
        <v>27</v>
      </c>
      <c r="B31" s="31" t="s">
        <v>147</v>
      </c>
      <c r="C31" s="28" t="s">
        <v>64</v>
      </c>
      <c r="D31" s="35">
        <v>6880</v>
      </c>
      <c r="E31" s="36">
        <v>43580</v>
      </c>
      <c r="F31" s="36">
        <v>43564</v>
      </c>
      <c r="G31" s="11">
        <f t="shared" si="0"/>
        <v>-16</v>
      </c>
      <c r="H31" s="12">
        <f t="shared" si="1"/>
        <v>-110080</v>
      </c>
      <c r="I31" s="12"/>
      <c r="J31" s="37"/>
      <c r="K31" s="4"/>
      <c r="L31" s="4"/>
    </row>
    <row r="32" spans="1:12" ht="12.75">
      <c r="A32" s="10">
        <v>28</v>
      </c>
      <c r="B32" s="31" t="s">
        <v>127</v>
      </c>
      <c r="C32" s="28" t="s">
        <v>48</v>
      </c>
      <c r="D32" s="35">
        <v>179.91</v>
      </c>
      <c r="E32" s="36">
        <v>43582</v>
      </c>
      <c r="F32" s="36">
        <v>43571</v>
      </c>
      <c r="G32" s="11">
        <f t="shared" si="0"/>
        <v>-11</v>
      </c>
      <c r="H32" s="12">
        <f t="shared" si="1"/>
        <v>-1979.01</v>
      </c>
      <c r="I32" s="12"/>
      <c r="J32" s="37"/>
      <c r="K32" s="4"/>
      <c r="L32" s="4"/>
    </row>
    <row r="33" spans="1:12" ht="12.75">
      <c r="A33" s="10">
        <v>29</v>
      </c>
      <c r="B33" s="31" t="s">
        <v>148</v>
      </c>
      <c r="C33" s="28" t="s">
        <v>24</v>
      </c>
      <c r="D33" s="35">
        <v>2720.95</v>
      </c>
      <c r="E33" s="36">
        <v>43587</v>
      </c>
      <c r="F33" s="36">
        <v>43563</v>
      </c>
      <c r="G33" s="11">
        <f t="shared" si="0"/>
        <v>-24</v>
      </c>
      <c r="H33" s="12">
        <f t="shared" si="1"/>
        <v>-65302.799999999996</v>
      </c>
      <c r="I33" s="12"/>
      <c r="J33" s="37"/>
      <c r="K33" s="4"/>
      <c r="L33" s="4"/>
    </row>
    <row r="34" spans="1:12" ht="12.75">
      <c r="A34" s="10">
        <v>30</v>
      </c>
      <c r="B34" s="31" t="s">
        <v>149</v>
      </c>
      <c r="C34" s="28" t="s">
        <v>65</v>
      </c>
      <c r="D34" s="35">
        <v>25750.66</v>
      </c>
      <c r="E34" s="36">
        <v>43582</v>
      </c>
      <c r="F34" s="36">
        <v>43558</v>
      </c>
      <c r="G34" s="11">
        <f t="shared" si="0"/>
        <v>-24</v>
      </c>
      <c r="H34" s="12">
        <f t="shared" si="1"/>
        <v>-618015.84</v>
      </c>
      <c r="I34" s="12"/>
      <c r="J34" s="37"/>
      <c r="K34" s="4"/>
      <c r="L34" s="4"/>
    </row>
    <row r="35" spans="1:12" ht="12.75">
      <c r="A35" s="10">
        <v>31</v>
      </c>
      <c r="B35" s="32" t="s">
        <v>150</v>
      </c>
      <c r="C35" s="25" t="s">
        <v>45</v>
      </c>
      <c r="D35" s="33">
        <v>1650</v>
      </c>
      <c r="E35" s="24">
        <v>43584</v>
      </c>
      <c r="F35" s="26">
        <v>43570</v>
      </c>
      <c r="G35" s="11">
        <f t="shared" si="0"/>
        <v>-14</v>
      </c>
      <c r="H35" s="12">
        <f>G35*D35</f>
        <v>-23100</v>
      </c>
      <c r="I35" s="12"/>
      <c r="J35" s="37"/>
      <c r="K35" s="4"/>
      <c r="L35" s="4"/>
    </row>
    <row r="36" spans="1:12" ht="12.75">
      <c r="A36" s="10">
        <v>32</v>
      </c>
      <c r="B36" s="31" t="s">
        <v>151</v>
      </c>
      <c r="C36" s="28" t="s">
        <v>66</v>
      </c>
      <c r="D36" s="35">
        <v>32730</v>
      </c>
      <c r="E36" s="36">
        <v>43586</v>
      </c>
      <c r="F36" s="36">
        <v>43563</v>
      </c>
      <c r="G36" s="11">
        <f t="shared" si="0"/>
        <v>-23</v>
      </c>
      <c r="H36" s="12">
        <f t="shared" si="1"/>
        <v>-752790</v>
      </c>
      <c r="I36" s="12"/>
      <c r="J36" s="37"/>
      <c r="K36" s="4"/>
      <c r="L36" s="4"/>
    </row>
    <row r="37" spans="1:12" ht="12.75">
      <c r="A37" s="10">
        <v>33</v>
      </c>
      <c r="B37" s="31" t="s">
        <v>152</v>
      </c>
      <c r="C37" s="28" t="s">
        <v>67</v>
      </c>
      <c r="D37" s="35">
        <v>27677.23</v>
      </c>
      <c r="E37" s="36">
        <v>43587</v>
      </c>
      <c r="F37" s="36">
        <v>43563</v>
      </c>
      <c r="G37" s="11">
        <f t="shared" si="0"/>
        <v>-24</v>
      </c>
      <c r="H37" s="12">
        <f t="shared" si="1"/>
        <v>-664253.52</v>
      </c>
      <c r="I37" s="12"/>
      <c r="J37" s="37"/>
      <c r="K37" s="4"/>
      <c r="L37" s="4"/>
    </row>
    <row r="38" spans="1:12" ht="12.75">
      <c r="A38" s="10">
        <v>34</v>
      </c>
      <c r="B38" s="31" t="s">
        <v>153</v>
      </c>
      <c r="C38" s="28" t="s">
        <v>68</v>
      </c>
      <c r="D38" s="35">
        <v>4797.9</v>
      </c>
      <c r="E38" s="36">
        <v>43587</v>
      </c>
      <c r="F38" s="36">
        <v>43570</v>
      </c>
      <c r="G38" s="11">
        <f t="shared" si="0"/>
        <v>-17</v>
      </c>
      <c r="H38" s="12">
        <f t="shared" si="1"/>
        <v>-81564.29999999999</v>
      </c>
      <c r="I38" s="12"/>
      <c r="J38" s="37"/>
      <c r="K38" s="4"/>
      <c r="L38" s="4"/>
    </row>
    <row r="39" spans="1:12" ht="12.75">
      <c r="A39" s="10">
        <v>35</v>
      </c>
      <c r="B39" s="31" t="s">
        <v>154</v>
      </c>
      <c r="C39" s="28" t="s">
        <v>69</v>
      </c>
      <c r="D39" s="35">
        <v>24785.83</v>
      </c>
      <c r="E39" s="36">
        <v>43587</v>
      </c>
      <c r="F39" s="36">
        <v>43573</v>
      </c>
      <c r="G39" s="11">
        <f t="shared" si="0"/>
        <v>-14</v>
      </c>
      <c r="H39" s="12">
        <f t="shared" si="1"/>
        <v>-347001.62</v>
      </c>
      <c r="I39" s="12"/>
      <c r="J39" s="37"/>
      <c r="K39" s="4"/>
      <c r="L39" s="4"/>
    </row>
    <row r="40" spans="1:12" ht="12.75">
      <c r="A40" s="10">
        <v>36</v>
      </c>
      <c r="B40" s="31" t="s">
        <v>155</v>
      </c>
      <c r="C40" s="28" t="s">
        <v>63</v>
      </c>
      <c r="D40" s="35">
        <v>426.42</v>
      </c>
      <c r="E40" s="36">
        <v>43589</v>
      </c>
      <c r="F40" s="36">
        <v>43564</v>
      </c>
      <c r="G40" s="11">
        <f t="shared" si="0"/>
        <v>-25</v>
      </c>
      <c r="H40" s="12">
        <f t="shared" si="1"/>
        <v>-10660.5</v>
      </c>
      <c r="I40" s="12"/>
      <c r="J40" s="37"/>
      <c r="K40" s="4"/>
      <c r="L40" s="4"/>
    </row>
    <row r="41" spans="1:12" ht="12.75">
      <c r="A41" s="10">
        <v>37</v>
      </c>
      <c r="B41" s="31" t="s">
        <v>156</v>
      </c>
      <c r="C41" s="28" t="s">
        <v>70</v>
      </c>
      <c r="D41" s="35">
        <v>2359.12</v>
      </c>
      <c r="E41" s="36">
        <v>43589</v>
      </c>
      <c r="F41" s="36">
        <v>43578</v>
      </c>
      <c r="G41" s="11">
        <f t="shared" si="0"/>
        <v>-11</v>
      </c>
      <c r="H41" s="12">
        <f t="shared" si="1"/>
        <v>-25950.32</v>
      </c>
      <c r="I41" s="12"/>
      <c r="J41" s="37"/>
      <c r="K41" s="4"/>
      <c r="L41" s="4"/>
    </row>
    <row r="42" spans="1:12" ht="12.75">
      <c r="A42" s="10">
        <v>38</v>
      </c>
      <c r="B42" s="31" t="s">
        <v>157</v>
      </c>
      <c r="C42" s="28" t="s">
        <v>71</v>
      </c>
      <c r="D42" s="35">
        <v>71172.48</v>
      </c>
      <c r="E42" s="36">
        <v>43589</v>
      </c>
      <c r="F42" s="36">
        <v>43567</v>
      </c>
      <c r="G42" s="11">
        <f t="shared" si="0"/>
        <v>-22</v>
      </c>
      <c r="H42" s="12">
        <f t="shared" si="1"/>
        <v>-1565794.5599999998</v>
      </c>
      <c r="I42" s="12"/>
      <c r="J42" s="37"/>
      <c r="K42" s="4"/>
      <c r="L42" s="4"/>
    </row>
    <row r="43" spans="1:12" ht="12.75">
      <c r="A43" s="10">
        <v>39</v>
      </c>
      <c r="B43" s="31" t="s">
        <v>158</v>
      </c>
      <c r="C43" s="28" t="s">
        <v>31</v>
      </c>
      <c r="D43" s="35">
        <v>39800</v>
      </c>
      <c r="E43" s="36">
        <v>43593</v>
      </c>
      <c r="F43" s="36">
        <v>43566</v>
      </c>
      <c r="G43" s="11">
        <f t="shared" si="0"/>
        <v>-27</v>
      </c>
      <c r="H43" s="12">
        <f t="shared" si="1"/>
        <v>-1074600</v>
      </c>
      <c r="I43" s="12"/>
      <c r="J43" s="37"/>
      <c r="K43" s="4"/>
      <c r="L43" s="4"/>
    </row>
    <row r="44" spans="1:12" ht="12.75">
      <c r="A44" s="10">
        <v>40</v>
      </c>
      <c r="B44" s="31" t="s">
        <v>159</v>
      </c>
      <c r="C44" s="28" t="s">
        <v>19</v>
      </c>
      <c r="D44" s="35">
        <v>4716.3</v>
      </c>
      <c r="E44" s="36">
        <v>43590</v>
      </c>
      <c r="F44" s="36">
        <v>43567</v>
      </c>
      <c r="G44" s="11">
        <f t="shared" si="0"/>
        <v>-23</v>
      </c>
      <c r="H44" s="12">
        <f t="shared" si="1"/>
        <v>-108474.90000000001</v>
      </c>
      <c r="I44" s="12"/>
      <c r="J44" s="37"/>
      <c r="K44" s="4"/>
      <c r="L44" s="4"/>
    </row>
    <row r="45" spans="1:12" ht="12.75">
      <c r="A45" s="10">
        <v>41</v>
      </c>
      <c r="B45" s="31" t="s">
        <v>160</v>
      </c>
      <c r="C45" s="28" t="s">
        <v>72</v>
      </c>
      <c r="D45" s="35">
        <v>9352.45</v>
      </c>
      <c r="E45" s="36">
        <v>43590</v>
      </c>
      <c r="F45" s="36">
        <v>43566</v>
      </c>
      <c r="G45" s="11">
        <f t="shared" si="0"/>
        <v>-24</v>
      </c>
      <c r="H45" s="12">
        <f t="shared" si="1"/>
        <v>-224458.80000000002</v>
      </c>
      <c r="I45" s="12"/>
      <c r="J45" s="37"/>
      <c r="K45" s="4"/>
      <c r="L45" s="4"/>
    </row>
    <row r="46" spans="1:12" ht="12.75">
      <c r="A46" s="10">
        <v>42</v>
      </c>
      <c r="B46" s="31" t="s">
        <v>161</v>
      </c>
      <c r="C46" s="28" t="s">
        <v>72</v>
      </c>
      <c r="D46" s="35">
        <v>52739.93</v>
      </c>
      <c r="E46" s="36">
        <v>43590</v>
      </c>
      <c r="F46" s="36">
        <v>43570</v>
      </c>
      <c r="G46" s="11">
        <f t="shared" si="0"/>
        <v>-20</v>
      </c>
      <c r="H46" s="12">
        <f t="shared" si="1"/>
        <v>-1054798.6</v>
      </c>
      <c r="I46" s="12"/>
      <c r="J46" s="37"/>
      <c r="K46" s="4"/>
      <c r="L46" s="4"/>
    </row>
    <row r="47" spans="1:12" ht="12.75">
      <c r="A47" s="10">
        <v>43</v>
      </c>
      <c r="B47" s="31" t="s">
        <v>162</v>
      </c>
      <c r="C47" s="28" t="s">
        <v>73</v>
      </c>
      <c r="D47" s="35">
        <v>9400</v>
      </c>
      <c r="E47" s="36">
        <v>43591</v>
      </c>
      <c r="F47" s="36">
        <v>43567</v>
      </c>
      <c r="G47" s="11">
        <f t="shared" si="0"/>
        <v>-24</v>
      </c>
      <c r="H47" s="12">
        <f t="shared" si="1"/>
        <v>-225600</v>
      </c>
      <c r="I47" s="12"/>
      <c r="J47" s="37"/>
      <c r="K47" s="4"/>
      <c r="L47" s="4"/>
    </row>
    <row r="48" spans="1:12" ht="12.75">
      <c r="A48" s="10">
        <v>44</v>
      </c>
      <c r="B48" s="31" t="s">
        <v>163</v>
      </c>
      <c r="C48" s="28" t="s">
        <v>73</v>
      </c>
      <c r="D48" s="35">
        <v>90</v>
      </c>
      <c r="E48" s="36">
        <v>43591</v>
      </c>
      <c r="F48" s="36">
        <v>43567</v>
      </c>
      <c r="G48" s="11">
        <f t="shared" si="0"/>
        <v>-24</v>
      </c>
      <c r="H48" s="12">
        <f t="shared" si="1"/>
        <v>-2160</v>
      </c>
      <c r="I48" s="12"/>
      <c r="J48" s="37"/>
      <c r="K48" s="4"/>
      <c r="L48" s="4"/>
    </row>
    <row r="49" spans="1:12" ht="12.75">
      <c r="A49" s="10">
        <v>45</v>
      </c>
      <c r="B49" s="31" t="s">
        <v>164</v>
      </c>
      <c r="C49" s="28" t="s">
        <v>74</v>
      </c>
      <c r="D49" s="35">
        <v>31488.92</v>
      </c>
      <c r="E49" s="36">
        <v>43593</v>
      </c>
      <c r="F49" s="36">
        <v>43571</v>
      </c>
      <c r="G49" s="11">
        <f t="shared" si="0"/>
        <v>-22</v>
      </c>
      <c r="H49" s="12">
        <f t="shared" si="1"/>
        <v>-692756.24</v>
      </c>
      <c r="I49" s="12"/>
      <c r="J49" s="37"/>
      <c r="K49" s="4"/>
      <c r="L49" s="4"/>
    </row>
    <row r="50" spans="1:12" ht="12.75">
      <c r="A50" s="10">
        <v>46</v>
      </c>
      <c r="B50" s="31" t="s">
        <v>165</v>
      </c>
      <c r="C50" s="28" t="s">
        <v>75</v>
      </c>
      <c r="D50" s="35">
        <v>9800</v>
      </c>
      <c r="E50" s="36">
        <v>43594</v>
      </c>
      <c r="F50" s="36">
        <v>43591</v>
      </c>
      <c r="G50" s="11">
        <f t="shared" si="0"/>
        <v>-3</v>
      </c>
      <c r="H50" s="12">
        <f t="shared" si="1"/>
        <v>-29400</v>
      </c>
      <c r="I50" s="12"/>
      <c r="J50" s="37"/>
      <c r="K50" s="4"/>
      <c r="L50" s="4"/>
    </row>
    <row r="51" spans="1:12" ht="12.75">
      <c r="A51" s="10">
        <v>47</v>
      </c>
      <c r="B51" s="31" t="s">
        <v>166</v>
      </c>
      <c r="C51" s="28" t="s">
        <v>53</v>
      </c>
      <c r="D51" s="35">
        <v>2131.41</v>
      </c>
      <c r="E51" s="36">
        <v>43594</v>
      </c>
      <c r="F51" s="36">
        <v>43573</v>
      </c>
      <c r="G51" s="11">
        <f t="shared" si="0"/>
        <v>-21</v>
      </c>
      <c r="H51" s="12">
        <f t="shared" si="1"/>
        <v>-44759.61</v>
      </c>
      <c r="I51" s="12"/>
      <c r="J51" s="37"/>
      <c r="K51" s="4"/>
      <c r="L51" s="4"/>
    </row>
    <row r="52" spans="1:12" ht="12.75">
      <c r="A52" s="10">
        <v>48</v>
      </c>
      <c r="B52" s="31" t="s">
        <v>32</v>
      </c>
      <c r="C52" s="28" t="s">
        <v>30</v>
      </c>
      <c r="D52" s="35">
        <v>13431.77</v>
      </c>
      <c r="E52" s="36">
        <v>43594</v>
      </c>
      <c r="F52" s="36">
        <v>43578</v>
      </c>
      <c r="G52" s="11">
        <f t="shared" si="0"/>
        <v>-16</v>
      </c>
      <c r="H52" s="12">
        <f t="shared" si="1"/>
        <v>-214908.32</v>
      </c>
      <c r="I52" s="12"/>
      <c r="J52" s="37"/>
      <c r="K52" s="4"/>
      <c r="L52" s="4"/>
    </row>
    <row r="53" spans="1:12" ht="12.75">
      <c r="A53" s="10">
        <v>49</v>
      </c>
      <c r="B53" s="31" t="s">
        <v>167</v>
      </c>
      <c r="C53" s="28" t="s">
        <v>27</v>
      </c>
      <c r="D53" s="35">
        <v>338.3</v>
      </c>
      <c r="E53" s="36">
        <v>43595</v>
      </c>
      <c r="F53" s="36">
        <v>43593</v>
      </c>
      <c r="G53" s="11">
        <f t="shared" si="0"/>
        <v>-2</v>
      </c>
      <c r="H53" s="12">
        <f t="shared" si="1"/>
        <v>-676.6</v>
      </c>
      <c r="I53" s="12"/>
      <c r="J53" s="37"/>
      <c r="K53" s="4"/>
      <c r="L53" s="4"/>
    </row>
    <row r="54" spans="1:12" ht="12.75">
      <c r="A54" s="10">
        <v>50</v>
      </c>
      <c r="B54" s="31" t="s">
        <v>168</v>
      </c>
      <c r="C54" s="28" t="s">
        <v>76</v>
      </c>
      <c r="D54" s="35">
        <v>179.53</v>
      </c>
      <c r="E54" s="36">
        <v>43595</v>
      </c>
      <c r="F54" s="36">
        <v>43573</v>
      </c>
      <c r="G54" s="11">
        <f t="shared" si="0"/>
        <v>-22</v>
      </c>
      <c r="H54" s="12">
        <f t="shared" si="1"/>
        <v>-3949.66</v>
      </c>
      <c r="I54" s="12"/>
      <c r="J54" s="37"/>
      <c r="K54" s="4"/>
      <c r="L54" s="4"/>
    </row>
    <row r="55" spans="1:12" ht="12.75">
      <c r="A55" s="10">
        <v>51</v>
      </c>
      <c r="B55" s="31" t="s">
        <v>169</v>
      </c>
      <c r="C55" s="28" t="s">
        <v>77</v>
      </c>
      <c r="D55" s="35">
        <v>63000</v>
      </c>
      <c r="E55" s="36">
        <v>43595</v>
      </c>
      <c r="F55" s="36">
        <v>43592</v>
      </c>
      <c r="G55" s="11">
        <f t="shared" si="0"/>
        <v>-3</v>
      </c>
      <c r="H55" s="12">
        <f t="shared" si="1"/>
        <v>-189000</v>
      </c>
      <c r="I55" s="12"/>
      <c r="J55" s="37"/>
      <c r="K55" s="4"/>
      <c r="L55" s="4"/>
    </row>
    <row r="56" spans="1:12" ht="12.75">
      <c r="A56" s="10">
        <v>52</v>
      </c>
      <c r="B56" s="31" t="s">
        <v>170</v>
      </c>
      <c r="C56" s="28" t="s">
        <v>37</v>
      </c>
      <c r="D56" s="35">
        <v>129.21</v>
      </c>
      <c r="E56" s="36">
        <v>43596</v>
      </c>
      <c r="F56" s="36">
        <v>43573</v>
      </c>
      <c r="G56" s="11">
        <f t="shared" si="0"/>
        <v>-23</v>
      </c>
      <c r="H56" s="12">
        <f t="shared" si="1"/>
        <v>-2971.8300000000004</v>
      </c>
      <c r="I56" s="12"/>
      <c r="J56" s="37"/>
      <c r="K56" s="4"/>
      <c r="L56" s="4"/>
    </row>
    <row r="57" spans="1:12" ht="12.75">
      <c r="A57" s="10">
        <v>53</v>
      </c>
      <c r="B57" s="31" t="s">
        <v>171</v>
      </c>
      <c r="C57" s="28" t="s">
        <v>78</v>
      </c>
      <c r="D57" s="35">
        <v>89884.54</v>
      </c>
      <c r="E57" s="36">
        <v>43596</v>
      </c>
      <c r="F57" s="36">
        <v>43594</v>
      </c>
      <c r="G57" s="11">
        <f t="shared" si="0"/>
        <v>-2</v>
      </c>
      <c r="H57" s="12">
        <f t="shared" si="1"/>
        <v>-179769.08</v>
      </c>
      <c r="I57" s="12"/>
      <c r="J57" s="37"/>
      <c r="K57" s="4"/>
      <c r="L57" s="4"/>
    </row>
    <row r="58" spans="1:12" ht="12.75">
      <c r="A58" s="10">
        <v>54</v>
      </c>
      <c r="B58" s="31" t="s">
        <v>172</v>
      </c>
      <c r="C58" s="28" t="s">
        <v>79</v>
      </c>
      <c r="D58" s="35">
        <v>16393.44</v>
      </c>
      <c r="E58" s="36">
        <v>43596</v>
      </c>
      <c r="F58" s="36">
        <v>43573</v>
      </c>
      <c r="G58" s="11">
        <f t="shared" si="0"/>
        <v>-23</v>
      </c>
      <c r="H58" s="12">
        <f t="shared" si="1"/>
        <v>-377049.12</v>
      </c>
      <c r="I58" s="12"/>
      <c r="J58" s="37"/>
      <c r="K58" s="4"/>
      <c r="L58" s="4"/>
    </row>
    <row r="59" spans="1:12" ht="12.75">
      <c r="A59" s="10">
        <v>55</v>
      </c>
      <c r="B59" s="31" t="s">
        <v>127</v>
      </c>
      <c r="C59" s="28" t="s">
        <v>80</v>
      </c>
      <c r="D59" s="35">
        <v>120.21</v>
      </c>
      <c r="E59" s="36">
        <v>43596</v>
      </c>
      <c r="F59" s="36">
        <v>43573</v>
      </c>
      <c r="G59" s="11">
        <f t="shared" si="0"/>
        <v>-23</v>
      </c>
      <c r="H59" s="12">
        <f t="shared" si="1"/>
        <v>-2764.83</v>
      </c>
      <c r="I59" s="12"/>
      <c r="J59" s="37"/>
      <c r="K59" s="4"/>
      <c r="L59" s="4"/>
    </row>
    <row r="60" spans="1:12" ht="12.75">
      <c r="A60" s="10">
        <v>56</v>
      </c>
      <c r="B60" s="31" t="s">
        <v>173</v>
      </c>
      <c r="C60" s="28" t="s">
        <v>27</v>
      </c>
      <c r="D60" s="35">
        <v>10.75</v>
      </c>
      <c r="E60" s="36">
        <v>43597</v>
      </c>
      <c r="F60" s="36">
        <v>43593</v>
      </c>
      <c r="G60" s="11">
        <f t="shared" si="0"/>
        <v>-4</v>
      </c>
      <c r="H60" s="12">
        <f t="shared" si="1"/>
        <v>-43</v>
      </c>
      <c r="I60" s="12"/>
      <c r="J60" s="37"/>
      <c r="K60" s="4"/>
      <c r="L60" s="4"/>
    </row>
    <row r="61" spans="1:12" ht="12.75">
      <c r="A61" s="10">
        <v>57</v>
      </c>
      <c r="B61" s="31" t="s">
        <v>174</v>
      </c>
      <c r="C61" s="28" t="s">
        <v>81</v>
      </c>
      <c r="D61" s="35">
        <v>31700</v>
      </c>
      <c r="E61" s="36">
        <v>43597</v>
      </c>
      <c r="F61" s="36">
        <v>43595</v>
      </c>
      <c r="G61" s="11">
        <f t="shared" si="0"/>
        <v>-2</v>
      </c>
      <c r="H61" s="12">
        <f t="shared" si="1"/>
        <v>-63400</v>
      </c>
      <c r="I61" s="12"/>
      <c r="J61" s="37"/>
      <c r="K61" s="4"/>
      <c r="L61" s="4"/>
    </row>
    <row r="62" spans="1:12" ht="12.75">
      <c r="A62" s="10">
        <v>58</v>
      </c>
      <c r="B62" s="31" t="s">
        <v>175</v>
      </c>
      <c r="C62" s="28" t="s">
        <v>27</v>
      </c>
      <c r="D62" s="35">
        <v>270.76</v>
      </c>
      <c r="E62" s="36">
        <v>43597</v>
      </c>
      <c r="F62" s="36">
        <v>43593</v>
      </c>
      <c r="G62" s="11">
        <f t="shared" si="0"/>
        <v>-4</v>
      </c>
      <c r="H62" s="12">
        <f t="shared" si="1"/>
        <v>-1083.04</v>
      </c>
      <c r="I62" s="12"/>
      <c r="J62" s="37"/>
      <c r="K62" s="4"/>
      <c r="L62" s="4"/>
    </row>
    <row r="63" spans="1:12" ht="12.75">
      <c r="A63" s="10">
        <v>59</v>
      </c>
      <c r="B63" s="31" t="s">
        <v>176</v>
      </c>
      <c r="C63" s="27" t="s">
        <v>37</v>
      </c>
      <c r="D63" s="35">
        <v>123.45</v>
      </c>
      <c r="E63" s="36">
        <v>43597</v>
      </c>
      <c r="F63" s="36">
        <v>43573</v>
      </c>
      <c r="G63" s="11">
        <f t="shared" si="0"/>
        <v>-24</v>
      </c>
      <c r="H63" s="12">
        <f t="shared" si="1"/>
        <v>-2962.8</v>
      </c>
      <c r="I63" s="12"/>
      <c r="J63" s="37"/>
      <c r="K63" s="4"/>
      <c r="L63" s="4"/>
    </row>
    <row r="64" spans="1:12" ht="12.75">
      <c r="A64" s="10">
        <v>60</v>
      </c>
      <c r="B64" s="31" t="s">
        <v>177</v>
      </c>
      <c r="C64" s="28" t="s">
        <v>82</v>
      </c>
      <c r="D64" s="35">
        <v>8169.57</v>
      </c>
      <c r="E64" s="36">
        <v>43600</v>
      </c>
      <c r="F64" s="36">
        <v>43578</v>
      </c>
      <c r="G64" s="11">
        <f t="shared" si="0"/>
        <v>-22</v>
      </c>
      <c r="H64" s="12">
        <f t="shared" si="1"/>
        <v>-179730.53999999998</v>
      </c>
      <c r="I64" s="12"/>
      <c r="J64" s="37"/>
      <c r="K64" s="4"/>
      <c r="L64" s="4"/>
    </row>
    <row r="65" spans="1:12" ht="12.75">
      <c r="A65" s="10">
        <v>61</v>
      </c>
      <c r="B65" s="31" t="s">
        <v>40</v>
      </c>
      <c r="C65" s="29" t="s">
        <v>48</v>
      </c>
      <c r="D65" s="35">
        <v>32621.07</v>
      </c>
      <c r="E65" s="36">
        <v>43600</v>
      </c>
      <c r="F65" s="36">
        <v>43578</v>
      </c>
      <c r="G65" s="11">
        <f t="shared" si="0"/>
        <v>-22</v>
      </c>
      <c r="H65" s="12">
        <f t="shared" si="1"/>
        <v>-717663.54</v>
      </c>
      <c r="I65" s="12"/>
      <c r="J65" s="37"/>
      <c r="K65" s="4"/>
      <c r="L65" s="4"/>
    </row>
    <row r="66" spans="1:12" ht="12.75">
      <c r="A66" s="10">
        <v>62</v>
      </c>
      <c r="B66" s="31" t="s">
        <v>178</v>
      </c>
      <c r="C66" s="28" t="s">
        <v>83</v>
      </c>
      <c r="D66" s="35">
        <v>5942.61</v>
      </c>
      <c r="E66" s="36">
        <v>43601</v>
      </c>
      <c r="F66" s="36">
        <v>43600</v>
      </c>
      <c r="G66" s="11">
        <f t="shared" si="0"/>
        <v>-1</v>
      </c>
      <c r="H66" s="12">
        <f t="shared" si="1"/>
        <v>-5942.61</v>
      </c>
      <c r="I66" s="12"/>
      <c r="J66" s="37"/>
      <c r="K66" s="4"/>
      <c r="L66" s="4"/>
    </row>
    <row r="67" spans="1:12" ht="12.75">
      <c r="A67" s="10">
        <v>63</v>
      </c>
      <c r="B67" s="31" t="s">
        <v>179</v>
      </c>
      <c r="C67" s="28" t="s">
        <v>25</v>
      </c>
      <c r="D67" s="35">
        <v>5525.25</v>
      </c>
      <c r="E67" s="36">
        <v>43601</v>
      </c>
      <c r="F67" s="36">
        <v>43578</v>
      </c>
      <c r="G67" s="11">
        <f t="shared" si="0"/>
        <v>-23</v>
      </c>
      <c r="H67" s="12">
        <f t="shared" si="1"/>
        <v>-127080.75</v>
      </c>
      <c r="I67" s="12"/>
      <c r="J67" s="37"/>
      <c r="K67" s="4"/>
      <c r="L67" s="4"/>
    </row>
    <row r="68" spans="1:12" ht="12.75">
      <c r="A68" s="10">
        <v>64</v>
      </c>
      <c r="B68" s="31" t="s">
        <v>132</v>
      </c>
      <c r="C68" s="28" t="s">
        <v>80</v>
      </c>
      <c r="D68" s="35">
        <v>23600.95</v>
      </c>
      <c r="E68" s="36">
        <v>43601</v>
      </c>
      <c r="F68" s="36">
        <v>43578</v>
      </c>
      <c r="G68" s="11">
        <f t="shared" si="0"/>
        <v>-23</v>
      </c>
      <c r="H68" s="12">
        <f t="shared" si="1"/>
        <v>-542821.85</v>
      </c>
      <c r="I68" s="12"/>
      <c r="J68" s="37"/>
      <c r="K68" s="4"/>
      <c r="L68" s="4"/>
    </row>
    <row r="69" spans="1:12" ht="12.75">
      <c r="A69" s="10">
        <v>65</v>
      </c>
      <c r="B69" s="31" t="s">
        <v>180</v>
      </c>
      <c r="C69" s="28" t="s">
        <v>84</v>
      </c>
      <c r="D69" s="35">
        <v>24399.88</v>
      </c>
      <c r="E69" s="36">
        <v>43601</v>
      </c>
      <c r="F69" s="36">
        <v>43578</v>
      </c>
      <c r="G69" s="11">
        <f t="shared" si="0"/>
        <v>-23</v>
      </c>
      <c r="H69" s="12">
        <f t="shared" si="1"/>
        <v>-561197.24</v>
      </c>
      <c r="I69" s="12"/>
      <c r="J69" s="37"/>
      <c r="K69" s="4"/>
      <c r="L69" s="4"/>
    </row>
    <row r="70" spans="1:12" ht="12.75">
      <c r="A70" s="10">
        <v>66</v>
      </c>
      <c r="B70" s="31" t="s">
        <v>181</v>
      </c>
      <c r="C70" s="28" t="s">
        <v>85</v>
      </c>
      <c r="D70" s="35">
        <v>1870</v>
      </c>
      <c r="E70" s="36">
        <v>43602</v>
      </c>
      <c r="F70" s="36">
        <v>43574</v>
      </c>
      <c r="G70" s="11">
        <f aca="true" t="shared" si="2" ref="G70:G133">F70-E70</f>
        <v>-28</v>
      </c>
      <c r="H70" s="12">
        <f aca="true" t="shared" si="3" ref="H70:H133">G70*D70</f>
        <v>-52360</v>
      </c>
      <c r="I70" s="12"/>
      <c r="J70" s="37"/>
      <c r="K70" s="4"/>
      <c r="L70" s="4"/>
    </row>
    <row r="71" spans="1:12" ht="12.75">
      <c r="A71" s="10">
        <v>67</v>
      </c>
      <c r="B71" s="31" t="s">
        <v>182</v>
      </c>
      <c r="C71" s="28" t="s">
        <v>86</v>
      </c>
      <c r="D71" s="35">
        <v>3453.64</v>
      </c>
      <c r="E71" s="36">
        <v>43602</v>
      </c>
      <c r="F71" s="36">
        <v>43593</v>
      </c>
      <c r="G71" s="11">
        <f t="shared" si="2"/>
        <v>-9</v>
      </c>
      <c r="H71" s="12">
        <f t="shared" si="3"/>
        <v>-31082.76</v>
      </c>
      <c r="I71" s="12"/>
      <c r="J71" s="37"/>
      <c r="K71" s="4"/>
      <c r="L71" s="4"/>
    </row>
    <row r="72" spans="1:12" ht="12.75">
      <c r="A72" s="10">
        <v>68</v>
      </c>
      <c r="B72" s="31" t="s">
        <v>183</v>
      </c>
      <c r="C72" s="28" t="s">
        <v>49</v>
      </c>
      <c r="D72" s="35">
        <v>239.27</v>
      </c>
      <c r="E72" s="36">
        <v>43603</v>
      </c>
      <c r="F72" s="36">
        <v>43594</v>
      </c>
      <c r="G72" s="11">
        <f t="shared" si="2"/>
        <v>-9</v>
      </c>
      <c r="H72" s="12">
        <f t="shared" si="3"/>
        <v>-2153.4300000000003</v>
      </c>
      <c r="I72" s="12"/>
      <c r="J72" s="37"/>
      <c r="K72" s="4"/>
      <c r="L72" s="4"/>
    </row>
    <row r="73" spans="1:12" ht="12.75">
      <c r="A73" s="10">
        <v>69</v>
      </c>
      <c r="B73" s="31" t="s">
        <v>184</v>
      </c>
      <c r="C73" s="28" t="s">
        <v>87</v>
      </c>
      <c r="D73" s="35">
        <v>116.26</v>
      </c>
      <c r="E73" s="36">
        <v>43604</v>
      </c>
      <c r="F73" s="36">
        <v>43587</v>
      </c>
      <c r="G73" s="11">
        <f t="shared" si="2"/>
        <v>-17</v>
      </c>
      <c r="H73" s="12">
        <f t="shared" si="3"/>
        <v>-1976.42</v>
      </c>
      <c r="I73" s="12"/>
      <c r="J73" s="37"/>
      <c r="K73" s="4"/>
      <c r="L73" s="4"/>
    </row>
    <row r="74" spans="1:12" ht="12.75">
      <c r="A74" s="10">
        <v>70</v>
      </c>
      <c r="B74" s="31" t="s">
        <v>185</v>
      </c>
      <c r="C74" s="28" t="s">
        <v>88</v>
      </c>
      <c r="D74" s="35">
        <v>22900</v>
      </c>
      <c r="E74" s="36">
        <v>43610</v>
      </c>
      <c r="F74" s="36">
        <v>43602</v>
      </c>
      <c r="G74" s="11">
        <f t="shared" si="2"/>
        <v>-8</v>
      </c>
      <c r="H74" s="12">
        <f t="shared" si="3"/>
        <v>-183200</v>
      </c>
      <c r="I74" s="12"/>
      <c r="J74" s="37"/>
      <c r="K74" s="4"/>
      <c r="L74" s="4"/>
    </row>
    <row r="75" spans="1:12" ht="12.75">
      <c r="A75" s="10">
        <v>71</v>
      </c>
      <c r="B75" s="31" t="s">
        <v>40</v>
      </c>
      <c r="C75" s="28" t="s">
        <v>89</v>
      </c>
      <c r="D75" s="35">
        <v>100.08</v>
      </c>
      <c r="E75" s="36">
        <v>43614</v>
      </c>
      <c r="F75" s="36">
        <v>43587</v>
      </c>
      <c r="G75" s="11">
        <f t="shared" si="2"/>
        <v>-27</v>
      </c>
      <c r="H75" s="12">
        <f t="shared" si="3"/>
        <v>-2702.16</v>
      </c>
      <c r="I75" s="12"/>
      <c r="J75" s="37"/>
      <c r="K75" s="4"/>
      <c r="L75" s="4"/>
    </row>
    <row r="76" spans="1:12" ht="12.75">
      <c r="A76" s="10">
        <v>72</v>
      </c>
      <c r="B76" s="31" t="s">
        <v>186</v>
      </c>
      <c r="C76" s="28" t="s">
        <v>28</v>
      </c>
      <c r="D76" s="35">
        <v>24522.9</v>
      </c>
      <c r="E76" s="36">
        <v>43616</v>
      </c>
      <c r="F76" s="36">
        <v>43594</v>
      </c>
      <c r="G76" s="11">
        <f t="shared" si="2"/>
        <v>-22</v>
      </c>
      <c r="H76" s="12">
        <f t="shared" si="3"/>
        <v>-539503.8</v>
      </c>
      <c r="I76" s="12"/>
      <c r="J76" s="37"/>
      <c r="K76" s="4"/>
      <c r="L76" s="4"/>
    </row>
    <row r="77" spans="1:12" ht="12.75">
      <c r="A77" s="10">
        <v>73</v>
      </c>
      <c r="B77" s="31" t="s">
        <v>187</v>
      </c>
      <c r="C77" s="28" t="s">
        <v>37</v>
      </c>
      <c r="D77" s="35">
        <v>23626.07</v>
      </c>
      <c r="E77" s="36">
        <v>43616</v>
      </c>
      <c r="F77" s="36">
        <v>43588</v>
      </c>
      <c r="G77" s="11">
        <f t="shared" si="2"/>
        <v>-28</v>
      </c>
      <c r="H77" s="12">
        <f t="shared" si="3"/>
        <v>-661529.96</v>
      </c>
      <c r="I77" s="12"/>
      <c r="J77" s="37"/>
      <c r="K77" s="4"/>
      <c r="L77" s="4"/>
    </row>
    <row r="78" spans="1:12" ht="12.75">
      <c r="A78" s="10">
        <v>74</v>
      </c>
      <c r="B78" s="31" t="s">
        <v>188</v>
      </c>
      <c r="C78" s="28" t="s">
        <v>23</v>
      </c>
      <c r="D78" s="35">
        <v>24700</v>
      </c>
      <c r="E78" s="36">
        <v>43617</v>
      </c>
      <c r="F78" s="36">
        <v>43612</v>
      </c>
      <c r="G78" s="11">
        <f t="shared" si="2"/>
        <v>-5</v>
      </c>
      <c r="H78" s="12">
        <f t="shared" si="3"/>
        <v>-123500</v>
      </c>
      <c r="I78" s="12"/>
      <c r="J78" s="37"/>
      <c r="K78" s="4"/>
      <c r="L78" s="4"/>
    </row>
    <row r="79" spans="1:12" ht="12.75">
      <c r="A79" s="10">
        <v>75</v>
      </c>
      <c r="B79" s="31" t="s">
        <v>189</v>
      </c>
      <c r="C79" s="28" t="s">
        <v>27</v>
      </c>
      <c r="D79" s="35">
        <v>338.3</v>
      </c>
      <c r="E79" s="36">
        <v>43618</v>
      </c>
      <c r="F79" s="36">
        <v>43593</v>
      </c>
      <c r="G79" s="11">
        <f t="shared" si="2"/>
        <v>-25</v>
      </c>
      <c r="H79" s="12">
        <f t="shared" si="3"/>
        <v>-8457.5</v>
      </c>
      <c r="I79" s="12"/>
      <c r="J79" s="37"/>
      <c r="K79" s="4"/>
      <c r="L79" s="4"/>
    </row>
    <row r="80" spans="1:12" ht="12.75">
      <c r="A80" s="10">
        <v>76</v>
      </c>
      <c r="B80" s="31" t="s">
        <v>44</v>
      </c>
      <c r="C80" s="28" t="s">
        <v>90</v>
      </c>
      <c r="D80" s="35">
        <v>8331.93</v>
      </c>
      <c r="E80" s="36">
        <v>43618</v>
      </c>
      <c r="F80" s="36">
        <v>43594</v>
      </c>
      <c r="G80" s="11">
        <f t="shared" si="2"/>
        <v>-24</v>
      </c>
      <c r="H80" s="12">
        <f t="shared" si="3"/>
        <v>-199966.32</v>
      </c>
      <c r="I80" s="12"/>
      <c r="J80" s="37"/>
      <c r="K80" s="4"/>
      <c r="L80" s="4"/>
    </row>
    <row r="81" spans="1:12" ht="12.75">
      <c r="A81" s="10">
        <v>77</v>
      </c>
      <c r="B81" s="31" t="s">
        <v>190</v>
      </c>
      <c r="C81" s="27" t="s">
        <v>91</v>
      </c>
      <c r="D81" s="35">
        <v>35748.23</v>
      </c>
      <c r="E81" s="36">
        <v>43618</v>
      </c>
      <c r="F81" s="36">
        <v>43600</v>
      </c>
      <c r="G81" s="11">
        <f t="shared" si="2"/>
        <v>-18</v>
      </c>
      <c r="H81" s="12">
        <f t="shared" si="3"/>
        <v>-643468.14</v>
      </c>
      <c r="I81" s="12"/>
      <c r="J81" s="37"/>
      <c r="K81" s="4"/>
      <c r="L81" s="4"/>
    </row>
    <row r="82" spans="1:12" ht="12.75">
      <c r="A82" s="10">
        <v>78</v>
      </c>
      <c r="B82" s="31" t="s">
        <v>191</v>
      </c>
      <c r="C82" s="28" t="s">
        <v>36</v>
      </c>
      <c r="D82" s="35">
        <v>17440.38</v>
      </c>
      <c r="E82" s="36">
        <v>43618</v>
      </c>
      <c r="F82" s="36">
        <v>43602</v>
      </c>
      <c r="G82" s="11">
        <f t="shared" si="2"/>
        <v>-16</v>
      </c>
      <c r="H82" s="12">
        <f t="shared" si="3"/>
        <v>-279046.08</v>
      </c>
      <c r="I82" s="12"/>
      <c r="J82" s="37"/>
      <c r="K82" s="4"/>
      <c r="L82" s="4"/>
    </row>
    <row r="83" spans="1:12" ht="12.75">
      <c r="A83" s="10">
        <v>79</v>
      </c>
      <c r="B83" s="31" t="s">
        <v>192</v>
      </c>
      <c r="C83" s="28" t="s">
        <v>92</v>
      </c>
      <c r="D83" s="35">
        <v>776.1</v>
      </c>
      <c r="E83" s="36">
        <v>43630</v>
      </c>
      <c r="F83" s="36">
        <v>43619</v>
      </c>
      <c r="G83" s="11">
        <f t="shared" si="2"/>
        <v>-11</v>
      </c>
      <c r="H83" s="12">
        <f t="shared" si="3"/>
        <v>-8537.1</v>
      </c>
      <c r="I83" s="12"/>
      <c r="J83" s="37"/>
      <c r="K83" s="4"/>
      <c r="L83" s="4"/>
    </row>
    <row r="84" spans="1:12" ht="12.75">
      <c r="A84" s="10">
        <v>80</v>
      </c>
      <c r="B84" s="31" t="s">
        <v>193</v>
      </c>
      <c r="C84" s="28" t="s">
        <v>92</v>
      </c>
      <c r="D84" s="35">
        <v>4656.6</v>
      </c>
      <c r="E84" s="36">
        <v>43630</v>
      </c>
      <c r="F84" s="36">
        <v>43619</v>
      </c>
      <c r="G84" s="11">
        <f t="shared" si="2"/>
        <v>-11</v>
      </c>
      <c r="H84" s="12">
        <f t="shared" si="3"/>
        <v>-51222.600000000006</v>
      </c>
      <c r="I84" s="12"/>
      <c r="J84" s="37"/>
      <c r="K84" s="4"/>
      <c r="L84" s="4"/>
    </row>
    <row r="85" spans="1:12" ht="12.75">
      <c r="A85" s="10">
        <v>81</v>
      </c>
      <c r="B85" s="31" t="s">
        <v>194</v>
      </c>
      <c r="C85" s="28" t="s">
        <v>92</v>
      </c>
      <c r="D85" s="35">
        <v>2716.35</v>
      </c>
      <c r="E85" s="36">
        <v>43630</v>
      </c>
      <c r="F85" s="36">
        <v>43619</v>
      </c>
      <c r="G85" s="11">
        <f t="shared" si="2"/>
        <v>-11</v>
      </c>
      <c r="H85" s="12">
        <f t="shared" si="3"/>
        <v>-29879.85</v>
      </c>
      <c r="I85" s="12"/>
      <c r="J85" s="37"/>
      <c r="K85" s="4"/>
      <c r="L85" s="4"/>
    </row>
    <row r="86" spans="1:12" ht="12.75">
      <c r="A86" s="10">
        <v>82</v>
      </c>
      <c r="B86" s="31" t="s">
        <v>186</v>
      </c>
      <c r="C86" s="28" t="s">
        <v>93</v>
      </c>
      <c r="D86" s="35">
        <v>8811</v>
      </c>
      <c r="E86" s="36">
        <v>43629</v>
      </c>
      <c r="F86" s="36">
        <v>43606</v>
      </c>
      <c r="G86" s="11">
        <f t="shared" si="2"/>
        <v>-23</v>
      </c>
      <c r="H86" s="12">
        <f t="shared" si="3"/>
        <v>-202653</v>
      </c>
      <c r="I86" s="12"/>
      <c r="J86" s="37"/>
      <c r="K86" s="4"/>
      <c r="L86" s="4"/>
    </row>
    <row r="87" spans="1:12" ht="12.75">
      <c r="A87" s="10">
        <v>83</v>
      </c>
      <c r="B87" s="31" t="s">
        <v>195</v>
      </c>
      <c r="C87" s="28" t="s">
        <v>92</v>
      </c>
      <c r="D87" s="35">
        <v>8149.05</v>
      </c>
      <c r="E87" s="36">
        <v>43630</v>
      </c>
      <c r="F87" s="36">
        <v>43619</v>
      </c>
      <c r="G87" s="11">
        <f t="shared" si="2"/>
        <v>-11</v>
      </c>
      <c r="H87" s="12">
        <f t="shared" si="3"/>
        <v>-89639.55</v>
      </c>
      <c r="I87" s="12"/>
      <c r="J87" s="37"/>
      <c r="K87" s="4"/>
      <c r="L87" s="4"/>
    </row>
    <row r="88" spans="1:12" ht="12.75">
      <c r="A88" s="10">
        <v>84</v>
      </c>
      <c r="B88" s="31" t="s">
        <v>196</v>
      </c>
      <c r="C88" s="28" t="s">
        <v>92</v>
      </c>
      <c r="D88" s="35">
        <v>1940.25</v>
      </c>
      <c r="E88" s="36">
        <v>43630</v>
      </c>
      <c r="F88" s="36">
        <v>43619</v>
      </c>
      <c r="G88" s="11">
        <f t="shared" si="2"/>
        <v>-11</v>
      </c>
      <c r="H88" s="12">
        <f t="shared" si="3"/>
        <v>-21342.75</v>
      </c>
      <c r="I88" s="12"/>
      <c r="J88" s="37"/>
      <c r="K88" s="4"/>
      <c r="L88" s="4"/>
    </row>
    <row r="89" spans="1:12" ht="12.75">
      <c r="A89" s="10">
        <v>85</v>
      </c>
      <c r="B89" s="31" t="s">
        <v>197</v>
      </c>
      <c r="C89" s="28" t="s">
        <v>94</v>
      </c>
      <c r="D89" s="35">
        <v>15017.44</v>
      </c>
      <c r="E89" s="36">
        <v>43619</v>
      </c>
      <c r="F89" s="36">
        <v>43592</v>
      </c>
      <c r="G89" s="11">
        <f t="shared" si="2"/>
        <v>-27</v>
      </c>
      <c r="H89" s="12">
        <f t="shared" si="3"/>
        <v>-405470.88</v>
      </c>
      <c r="I89" s="12"/>
      <c r="J89" s="37"/>
      <c r="K89" s="4"/>
      <c r="L89" s="4"/>
    </row>
    <row r="90" spans="1:12" ht="12.75">
      <c r="A90" s="10">
        <v>86</v>
      </c>
      <c r="B90" s="31" t="s">
        <v>198</v>
      </c>
      <c r="C90" s="28" t="s">
        <v>92</v>
      </c>
      <c r="D90" s="35">
        <v>4268.55</v>
      </c>
      <c r="E90" s="36">
        <v>43630</v>
      </c>
      <c r="F90" s="36">
        <v>43619</v>
      </c>
      <c r="G90" s="11">
        <f t="shared" si="2"/>
        <v>-11</v>
      </c>
      <c r="H90" s="12">
        <f t="shared" si="3"/>
        <v>-46954.05</v>
      </c>
      <c r="I90" s="12"/>
      <c r="J90" s="37"/>
      <c r="K90" s="4"/>
      <c r="L90" s="4"/>
    </row>
    <row r="91" spans="1:12" ht="12.75">
      <c r="A91" s="10">
        <v>87</v>
      </c>
      <c r="B91" s="31" t="s">
        <v>199</v>
      </c>
      <c r="C91" s="28" t="s">
        <v>92</v>
      </c>
      <c r="D91" s="35">
        <v>776.1</v>
      </c>
      <c r="E91" s="36">
        <v>43630</v>
      </c>
      <c r="F91" s="36">
        <v>43619</v>
      </c>
      <c r="G91" s="11">
        <f t="shared" si="2"/>
        <v>-11</v>
      </c>
      <c r="H91" s="12">
        <f t="shared" si="3"/>
        <v>-8537.1</v>
      </c>
      <c r="I91" s="12"/>
      <c r="J91" s="37"/>
      <c r="K91" s="4"/>
      <c r="L91" s="4"/>
    </row>
    <row r="92" spans="1:12" ht="12.75">
      <c r="A92" s="10">
        <v>88</v>
      </c>
      <c r="B92" s="31" t="s">
        <v>200</v>
      </c>
      <c r="C92" s="28" t="s">
        <v>92</v>
      </c>
      <c r="D92" s="35">
        <v>1164.15</v>
      </c>
      <c r="E92" s="36">
        <v>43630</v>
      </c>
      <c r="F92" s="36">
        <v>43619</v>
      </c>
      <c r="G92" s="11">
        <f t="shared" si="2"/>
        <v>-11</v>
      </c>
      <c r="H92" s="12">
        <f t="shared" si="3"/>
        <v>-12805.650000000001</v>
      </c>
      <c r="I92" s="12"/>
      <c r="J92" s="37"/>
      <c r="K92" s="4"/>
      <c r="L92" s="4"/>
    </row>
    <row r="93" spans="1:12" ht="12.75">
      <c r="A93" s="10">
        <v>89</v>
      </c>
      <c r="B93" s="31" t="s">
        <v>201</v>
      </c>
      <c r="C93" s="28" t="s">
        <v>92</v>
      </c>
      <c r="D93" s="35">
        <v>2716.35</v>
      </c>
      <c r="E93" s="36">
        <v>43630</v>
      </c>
      <c r="F93" s="36">
        <v>43619</v>
      </c>
      <c r="G93" s="11">
        <f t="shared" si="2"/>
        <v>-11</v>
      </c>
      <c r="H93" s="12">
        <f t="shared" si="3"/>
        <v>-29879.85</v>
      </c>
      <c r="I93" s="12"/>
      <c r="J93" s="37"/>
      <c r="K93" s="4"/>
      <c r="L93" s="4"/>
    </row>
    <row r="94" spans="1:12" ht="12.75">
      <c r="A94" s="10">
        <v>90</v>
      </c>
      <c r="B94" s="31" t="s">
        <v>202</v>
      </c>
      <c r="C94" s="28" t="s">
        <v>92</v>
      </c>
      <c r="D94" s="35">
        <v>5432.7</v>
      </c>
      <c r="E94" s="36">
        <v>43630</v>
      </c>
      <c r="F94" s="36">
        <v>43619</v>
      </c>
      <c r="G94" s="11">
        <f t="shared" si="2"/>
        <v>-11</v>
      </c>
      <c r="H94" s="12">
        <f t="shared" si="3"/>
        <v>-59759.7</v>
      </c>
      <c r="I94" s="12"/>
      <c r="J94" s="37"/>
      <c r="K94" s="4"/>
      <c r="L94" s="4"/>
    </row>
    <row r="95" spans="1:12" ht="12.75">
      <c r="A95" s="10">
        <v>91</v>
      </c>
      <c r="B95" s="31" t="s">
        <v>41</v>
      </c>
      <c r="C95" s="28" t="s">
        <v>95</v>
      </c>
      <c r="D95" s="35">
        <v>799.96</v>
      </c>
      <c r="E95" s="36">
        <v>43622</v>
      </c>
      <c r="F95" s="36">
        <v>43601</v>
      </c>
      <c r="G95" s="11">
        <f t="shared" si="2"/>
        <v>-21</v>
      </c>
      <c r="H95" s="12">
        <f t="shared" si="3"/>
        <v>-16799.16</v>
      </c>
      <c r="I95" s="12"/>
      <c r="J95" s="37"/>
      <c r="K95" s="4"/>
      <c r="L95" s="4"/>
    </row>
    <row r="96" spans="1:12" ht="12.75">
      <c r="A96" s="10">
        <v>92</v>
      </c>
      <c r="B96" s="31" t="s">
        <v>203</v>
      </c>
      <c r="C96" s="28" t="s">
        <v>96</v>
      </c>
      <c r="D96" s="35">
        <v>26311.67</v>
      </c>
      <c r="E96" s="36">
        <v>43622</v>
      </c>
      <c r="F96" s="36">
        <v>43600</v>
      </c>
      <c r="G96" s="11">
        <f t="shared" si="2"/>
        <v>-22</v>
      </c>
      <c r="H96" s="12">
        <f t="shared" si="3"/>
        <v>-578856.74</v>
      </c>
      <c r="I96" s="12"/>
      <c r="J96" s="37"/>
      <c r="K96" s="4"/>
      <c r="L96" s="4"/>
    </row>
    <row r="97" spans="1:12" ht="12.75">
      <c r="A97" s="10">
        <v>93</v>
      </c>
      <c r="B97" s="31" t="s">
        <v>204</v>
      </c>
      <c r="C97" s="28" t="s">
        <v>96</v>
      </c>
      <c r="D97" s="35">
        <v>24565.43</v>
      </c>
      <c r="E97" s="36">
        <v>43622</v>
      </c>
      <c r="F97" s="36">
        <v>43600</v>
      </c>
      <c r="G97" s="11">
        <f t="shared" si="2"/>
        <v>-22</v>
      </c>
      <c r="H97" s="12">
        <f t="shared" si="3"/>
        <v>-540439.46</v>
      </c>
      <c r="I97" s="12"/>
      <c r="J97" s="37"/>
      <c r="K97" s="4"/>
      <c r="L97" s="4"/>
    </row>
    <row r="98" spans="1:12" ht="12.75">
      <c r="A98" s="10">
        <v>94</v>
      </c>
      <c r="B98" s="31" t="s">
        <v>205</v>
      </c>
      <c r="C98" s="28" t="s">
        <v>27</v>
      </c>
      <c r="D98" s="35">
        <v>0.27</v>
      </c>
      <c r="E98" s="36">
        <v>43626</v>
      </c>
      <c r="F98" s="36">
        <v>43612</v>
      </c>
      <c r="G98" s="11">
        <f t="shared" si="2"/>
        <v>-14</v>
      </c>
      <c r="H98" s="12">
        <f t="shared" si="3"/>
        <v>-3.7800000000000002</v>
      </c>
      <c r="I98" s="12"/>
      <c r="J98" s="37"/>
      <c r="K98" s="4"/>
      <c r="L98" s="4"/>
    </row>
    <row r="99" spans="1:12" ht="12.75">
      <c r="A99" s="10">
        <v>95</v>
      </c>
      <c r="B99" s="31" t="s">
        <v>41</v>
      </c>
      <c r="C99" s="28" t="s">
        <v>97</v>
      </c>
      <c r="D99" s="35">
        <v>97510</v>
      </c>
      <c r="E99" s="36">
        <v>43626</v>
      </c>
      <c r="F99" s="36">
        <v>43607</v>
      </c>
      <c r="G99" s="11">
        <f t="shared" si="2"/>
        <v>-19</v>
      </c>
      <c r="H99" s="12">
        <f t="shared" si="3"/>
        <v>-1852690</v>
      </c>
      <c r="I99" s="12"/>
      <c r="J99" s="37"/>
      <c r="K99" s="4"/>
      <c r="L99" s="4"/>
    </row>
    <row r="100" spans="1:12" ht="12.75">
      <c r="A100" s="10">
        <v>96</v>
      </c>
      <c r="B100" s="31" t="s">
        <v>34</v>
      </c>
      <c r="C100" s="28" t="s">
        <v>98</v>
      </c>
      <c r="D100" s="35">
        <v>10834.47</v>
      </c>
      <c r="E100" s="36">
        <v>43627</v>
      </c>
      <c r="F100" s="36">
        <v>43605</v>
      </c>
      <c r="G100" s="11">
        <f t="shared" si="2"/>
        <v>-22</v>
      </c>
      <c r="H100" s="12">
        <f t="shared" si="3"/>
        <v>-238358.34</v>
      </c>
      <c r="I100" s="12"/>
      <c r="J100" s="37"/>
      <c r="K100" s="4"/>
      <c r="L100" s="4"/>
    </row>
    <row r="101" spans="1:12" ht="12.75">
      <c r="A101" s="10">
        <v>97</v>
      </c>
      <c r="B101" s="31" t="s">
        <v>206</v>
      </c>
      <c r="C101" s="28" t="s">
        <v>51</v>
      </c>
      <c r="D101" s="35">
        <v>1524.84</v>
      </c>
      <c r="E101" s="36">
        <v>43628</v>
      </c>
      <c r="F101" s="36">
        <v>43605</v>
      </c>
      <c r="G101" s="11">
        <f t="shared" si="2"/>
        <v>-23</v>
      </c>
      <c r="H101" s="12">
        <f t="shared" si="3"/>
        <v>-35071.32</v>
      </c>
      <c r="I101" s="12"/>
      <c r="J101" s="37"/>
      <c r="K101" s="4"/>
      <c r="L101" s="4"/>
    </row>
    <row r="102" spans="1:12" ht="12.75">
      <c r="A102" s="10">
        <v>98</v>
      </c>
      <c r="B102" s="31" t="s">
        <v>207</v>
      </c>
      <c r="C102" s="28" t="s">
        <v>99</v>
      </c>
      <c r="D102" s="35">
        <v>23518.14</v>
      </c>
      <c r="E102" s="36">
        <v>43636</v>
      </c>
      <c r="F102" s="36">
        <v>43619</v>
      </c>
      <c r="G102" s="11">
        <f t="shared" si="2"/>
        <v>-17</v>
      </c>
      <c r="H102" s="12">
        <f t="shared" si="3"/>
        <v>-399808.38</v>
      </c>
      <c r="I102" s="12"/>
      <c r="J102" s="37"/>
      <c r="K102" s="4"/>
      <c r="L102" s="4"/>
    </row>
    <row r="103" spans="1:12" ht="12.75">
      <c r="A103" s="10">
        <v>99</v>
      </c>
      <c r="B103" s="31" t="s">
        <v>208</v>
      </c>
      <c r="C103" s="28" t="s">
        <v>100</v>
      </c>
      <c r="D103" s="35">
        <v>67379.02</v>
      </c>
      <c r="E103" s="36">
        <v>43628</v>
      </c>
      <c r="F103" s="36">
        <v>43601</v>
      </c>
      <c r="G103" s="11">
        <f t="shared" si="2"/>
        <v>-27</v>
      </c>
      <c r="H103" s="12">
        <f t="shared" si="3"/>
        <v>-1819233.54</v>
      </c>
      <c r="I103" s="12"/>
      <c r="J103" s="37"/>
      <c r="K103" s="4"/>
      <c r="L103" s="4"/>
    </row>
    <row r="104" spans="1:12" ht="12.75">
      <c r="A104" s="10">
        <v>100</v>
      </c>
      <c r="B104" s="31" t="s">
        <v>38</v>
      </c>
      <c r="C104" s="28" t="s">
        <v>101</v>
      </c>
      <c r="D104" s="35">
        <v>8758.88</v>
      </c>
      <c r="E104" s="36">
        <v>43628</v>
      </c>
      <c r="F104" s="36">
        <v>43609</v>
      </c>
      <c r="G104" s="11">
        <f t="shared" si="2"/>
        <v>-19</v>
      </c>
      <c r="H104" s="12">
        <f t="shared" si="3"/>
        <v>-166418.71999999997</v>
      </c>
      <c r="I104" s="12"/>
      <c r="J104" s="37"/>
      <c r="K104" s="4"/>
      <c r="L104" s="4"/>
    </row>
    <row r="105" spans="1:12" ht="12.75">
      <c r="A105" s="10">
        <v>101</v>
      </c>
      <c r="B105" s="31" t="s">
        <v>209</v>
      </c>
      <c r="C105" s="28" t="s">
        <v>27</v>
      </c>
      <c r="D105" s="35">
        <v>74.15</v>
      </c>
      <c r="E105" s="36">
        <v>43629</v>
      </c>
      <c r="F105" s="36">
        <v>43612</v>
      </c>
      <c r="G105" s="11">
        <f t="shared" si="2"/>
        <v>-17</v>
      </c>
      <c r="H105" s="12">
        <f t="shared" si="3"/>
        <v>-1260.5500000000002</v>
      </c>
      <c r="I105" s="12"/>
      <c r="J105" s="37"/>
      <c r="K105" s="4"/>
      <c r="L105" s="4"/>
    </row>
    <row r="106" spans="1:12" ht="12.75">
      <c r="A106" s="10">
        <v>102</v>
      </c>
      <c r="B106" s="31" t="s">
        <v>210</v>
      </c>
      <c r="C106" s="28" t="s">
        <v>102</v>
      </c>
      <c r="D106" s="35">
        <v>29111.83</v>
      </c>
      <c r="E106" s="36">
        <v>43630</v>
      </c>
      <c r="F106" s="36">
        <v>43608</v>
      </c>
      <c r="G106" s="11">
        <f t="shared" si="2"/>
        <v>-22</v>
      </c>
      <c r="H106" s="12">
        <f t="shared" si="3"/>
        <v>-640460.26</v>
      </c>
      <c r="I106" s="12"/>
      <c r="J106" s="37"/>
      <c r="K106" s="4"/>
      <c r="L106" s="4"/>
    </row>
    <row r="107" spans="1:12" ht="12.75">
      <c r="A107" s="10">
        <v>103</v>
      </c>
      <c r="B107" s="31" t="s">
        <v>210</v>
      </c>
      <c r="C107" s="28" t="s">
        <v>103</v>
      </c>
      <c r="D107" s="35">
        <v>25664.01</v>
      </c>
      <c r="E107" s="36">
        <v>43631</v>
      </c>
      <c r="F107" s="36">
        <v>43607</v>
      </c>
      <c r="G107" s="11">
        <f t="shared" si="2"/>
        <v>-24</v>
      </c>
      <c r="H107" s="12">
        <f t="shared" si="3"/>
        <v>-615936.24</v>
      </c>
      <c r="I107" s="12"/>
      <c r="J107" s="37"/>
      <c r="K107" s="4"/>
      <c r="L107" s="4"/>
    </row>
    <row r="108" spans="1:12" ht="12.75">
      <c r="A108" s="10">
        <v>104</v>
      </c>
      <c r="B108" s="31" t="s">
        <v>211</v>
      </c>
      <c r="C108" s="28" t="s">
        <v>104</v>
      </c>
      <c r="D108" s="35">
        <v>10549.17</v>
      </c>
      <c r="E108" s="36">
        <v>43631</v>
      </c>
      <c r="F108" s="36">
        <v>43612</v>
      </c>
      <c r="G108" s="11">
        <f t="shared" si="2"/>
        <v>-19</v>
      </c>
      <c r="H108" s="12">
        <f t="shared" si="3"/>
        <v>-200434.23</v>
      </c>
      <c r="I108" s="12"/>
      <c r="J108" s="37"/>
      <c r="K108" s="4"/>
      <c r="L108" s="4"/>
    </row>
    <row r="109" spans="1:12" ht="12.75">
      <c r="A109" s="10">
        <v>105</v>
      </c>
      <c r="B109" s="31" t="s">
        <v>40</v>
      </c>
      <c r="C109" s="28" t="s">
        <v>52</v>
      </c>
      <c r="D109" s="35">
        <v>13731.02</v>
      </c>
      <c r="E109" s="36">
        <v>43635</v>
      </c>
      <c r="F109" s="36">
        <v>43607</v>
      </c>
      <c r="G109" s="11">
        <f t="shared" si="2"/>
        <v>-28</v>
      </c>
      <c r="H109" s="12">
        <f t="shared" si="3"/>
        <v>-384468.56</v>
      </c>
      <c r="I109" s="12"/>
      <c r="J109" s="37"/>
      <c r="K109" s="4"/>
      <c r="L109" s="4"/>
    </row>
    <row r="110" spans="1:12" ht="12" customHeight="1">
      <c r="A110" s="47">
        <v>106</v>
      </c>
      <c r="B110" s="48" t="s">
        <v>212</v>
      </c>
      <c r="C110" s="49" t="s">
        <v>105</v>
      </c>
      <c r="D110" s="50">
        <v>27886.53</v>
      </c>
      <c r="E110" s="51">
        <v>43632</v>
      </c>
      <c r="F110" s="51">
        <v>43634</v>
      </c>
      <c r="G110" s="11">
        <f t="shared" si="2"/>
        <v>2</v>
      </c>
      <c r="H110" s="13">
        <f t="shared" si="3"/>
        <v>55773.06</v>
      </c>
      <c r="I110" s="12"/>
      <c r="J110" s="37"/>
      <c r="K110" s="4"/>
      <c r="L110" s="4"/>
    </row>
    <row r="111" spans="1:12" ht="12.75">
      <c r="A111" s="1">
        <v>107</v>
      </c>
      <c r="B111" s="31" t="s">
        <v>33</v>
      </c>
      <c r="C111" s="28" t="s">
        <v>106</v>
      </c>
      <c r="D111" s="35">
        <v>35192.56</v>
      </c>
      <c r="E111" s="36">
        <v>43635</v>
      </c>
      <c r="F111" s="36">
        <v>43619</v>
      </c>
      <c r="G111" s="11">
        <f t="shared" si="2"/>
        <v>-16</v>
      </c>
      <c r="H111" s="12">
        <f t="shared" si="3"/>
        <v>-563080.96</v>
      </c>
      <c r="I111" s="12"/>
      <c r="J111" s="37"/>
      <c r="K111" s="4"/>
      <c r="L111" s="4"/>
    </row>
    <row r="112" spans="1:12" ht="12.75">
      <c r="A112" s="10">
        <v>108</v>
      </c>
      <c r="B112" s="31" t="s">
        <v>213</v>
      </c>
      <c r="C112" s="28" t="s">
        <v>50</v>
      </c>
      <c r="D112" s="35">
        <v>2565.12</v>
      </c>
      <c r="E112" s="36">
        <v>43635</v>
      </c>
      <c r="F112" s="36">
        <v>43619</v>
      </c>
      <c r="G112" s="11">
        <f t="shared" si="2"/>
        <v>-16</v>
      </c>
      <c r="H112" s="12">
        <f t="shared" si="3"/>
        <v>-41041.92</v>
      </c>
      <c r="I112" s="12"/>
      <c r="J112" s="37"/>
      <c r="K112" s="4"/>
      <c r="L112" s="4"/>
    </row>
    <row r="113" spans="1:12" ht="12.75">
      <c r="A113" s="10">
        <v>109</v>
      </c>
      <c r="B113" s="31" t="s">
        <v>38</v>
      </c>
      <c r="C113" s="28" t="s">
        <v>107</v>
      </c>
      <c r="D113" s="35">
        <v>299841.37</v>
      </c>
      <c r="E113" s="36">
        <v>43636</v>
      </c>
      <c r="F113" s="36">
        <v>43612</v>
      </c>
      <c r="G113" s="11">
        <f t="shared" si="2"/>
        <v>-24</v>
      </c>
      <c r="H113" s="12">
        <f t="shared" si="3"/>
        <v>-7196192.88</v>
      </c>
      <c r="I113" s="12"/>
      <c r="J113" s="37"/>
      <c r="K113" s="4"/>
      <c r="L113" s="4"/>
    </row>
    <row r="114" spans="1:12" ht="12.75">
      <c r="A114" s="10">
        <v>110</v>
      </c>
      <c r="B114" s="31" t="s">
        <v>40</v>
      </c>
      <c r="C114" s="28" t="s">
        <v>29</v>
      </c>
      <c r="D114" s="35">
        <v>17475.53</v>
      </c>
      <c r="E114" s="36">
        <v>43637</v>
      </c>
      <c r="F114" s="36">
        <v>43620</v>
      </c>
      <c r="G114" s="11">
        <f t="shared" si="2"/>
        <v>-17</v>
      </c>
      <c r="H114" s="12">
        <f t="shared" si="3"/>
        <v>-297084.01</v>
      </c>
      <c r="I114" s="12"/>
      <c r="J114" s="37"/>
      <c r="K114" s="4"/>
      <c r="L114" s="4"/>
    </row>
    <row r="115" spans="1:12" ht="12.75">
      <c r="A115" s="10">
        <v>111</v>
      </c>
      <c r="B115" s="31" t="s">
        <v>214</v>
      </c>
      <c r="C115" s="28" t="s">
        <v>108</v>
      </c>
      <c r="D115" s="35">
        <v>4000</v>
      </c>
      <c r="E115" s="36">
        <v>43637</v>
      </c>
      <c r="F115" s="36">
        <v>43619</v>
      </c>
      <c r="G115" s="11">
        <f t="shared" si="2"/>
        <v>-18</v>
      </c>
      <c r="H115" s="12">
        <f t="shared" si="3"/>
        <v>-72000</v>
      </c>
      <c r="I115" s="12"/>
      <c r="J115" s="37"/>
      <c r="K115" s="4"/>
      <c r="L115" s="4"/>
    </row>
    <row r="116" spans="1:12" ht="12.75">
      <c r="A116" s="10">
        <v>112</v>
      </c>
      <c r="B116" s="31" t="s">
        <v>15</v>
      </c>
      <c r="C116" s="28" t="s">
        <v>54</v>
      </c>
      <c r="D116" s="35">
        <v>7698.61</v>
      </c>
      <c r="E116" s="36">
        <v>43637</v>
      </c>
      <c r="F116" s="36">
        <v>43619</v>
      </c>
      <c r="G116" s="11">
        <f t="shared" si="2"/>
        <v>-18</v>
      </c>
      <c r="H116" s="12">
        <f t="shared" si="3"/>
        <v>-138574.97999999998</v>
      </c>
      <c r="I116" s="12"/>
      <c r="J116" s="37"/>
      <c r="K116" s="4"/>
      <c r="L116" s="4"/>
    </row>
    <row r="117" spans="1:12" ht="12.75">
      <c r="A117" s="10">
        <v>113</v>
      </c>
      <c r="B117" s="31" t="s">
        <v>215</v>
      </c>
      <c r="C117" s="28" t="s">
        <v>92</v>
      </c>
      <c r="D117" s="35">
        <v>163.8</v>
      </c>
      <c r="E117" s="36">
        <v>43637</v>
      </c>
      <c r="F117" s="36">
        <v>43619</v>
      </c>
      <c r="G117" s="11">
        <f t="shared" si="2"/>
        <v>-18</v>
      </c>
      <c r="H117" s="12">
        <f t="shared" si="3"/>
        <v>-2948.4</v>
      </c>
      <c r="I117" s="12"/>
      <c r="J117" s="37"/>
      <c r="K117" s="4"/>
      <c r="L117" s="4"/>
    </row>
    <row r="118" spans="1:12" ht="12.75">
      <c r="A118" s="10">
        <v>114</v>
      </c>
      <c r="B118" s="31" t="s">
        <v>43</v>
      </c>
      <c r="C118" s="28" t="s">
        <v>109</v>
      </c>
      <c r="D118" s="35">
        <v>5450</v>
      </c>
      <c r="E118" s="36">
        <v>43637</v>
      </c>
      <c r="F118" s="36">
        <v>43619</v>
      </c>
      <c r="G118" s="11">
        <f t="shared" si="2"/>
        <v>-18</v>
      </c>
      <c r="H118" s="12">
        <f t="shared" si="3"/>
        <v>-98100</v>
      </c>
      <c r="I118" s="12"/>
      <c r="J118" s="37"/>
      <c r="K118" s="4"/>
      <c r="L118" s="4"/>
    </row>
    <row r="119" spans="1:12" ht="12.75">
      <c r="A119" s="10">
        <v>115</v>
      </c>
      <c r="B119" s="31" t="s">
        <v>216</v>
      </c>
      <c r="C119" s="27" t="s">
        <v>110</v>
      </c>
      <c r="D119" s="35">
        <v>4165.76</v>
      </c>
      <c r="E119" s="36">
        <v>43637</v>
      </c>
      <c r="F119" s="36">
        <v>43620</v>
      </c>
      <c r="G119" s="11">
        <f t="shared" si="2"/>
        <v>-17</v>
      </c>
      <c r="H119" s="12">
        <f t="shared" si="3"/>
        <v>-70817.92</v>
      </c>
      <c r="I119" s="12"/>
      <c r="J119" s="37"/>
      <c r="K119" s="4"/>
      <c r="L119" s="4"/>
    </row>
    <row r="120" spans="1:12" ht="12.75">
      <c r="A120" s="10">
        <v>116</v>
      </c>
      <c r="B120" s="31" t="s">
        <v>43</v>
      </c>
      <c r="C120" s="28" t="s">
        <v>89</v>
      </c>
      <c r="D120" s="35">
        <v>21830.67</v>
      </c>
      <c r="E120" s="36">
        <v>43638</v>
      </c>
      <c r="F120" s="36">
        <v>43620</v>
      </c>
      <c r="G120" s="11">
        <f t="shared" si="2"/>
        <v>-18</v>
      </c>
      <c r="H120" s="12">
        <f t="shared" si="3"/>
        <v>-392952.05999999994</v>
      </c>
      <c r="I120" s="12"/>
      <c r="J120" s="37"/>
      <c r="K120" s="4"/>
      <c r="L120" s="4"/>
    </row>
    <row r="121" spans="1:12" ht="12.75">
      <c r="A121" s="10">
        <v>117</v>
      </c>
      <c r="B121" s="31" t="s">
        <v>217</v>
      </c>
      <c r="C121" s="28" t="s">
        <v>47</v>
      </c>
      <c r="D121" s="35">
        <v>16211.97</v>
      </c>
      <c r="E121" s="36">
        <v>43638</v>
      </c>
      <c r="F121" s="36">
        <v>43626</v>
      </c>
      <c r="G121" s="11">
        <f t="shared" si="2"/>
        <v>-12</v>
      </c>
      <c r="H121" s="12">
        <f t="shared" si="3"/>
        <v>-194543.63999999998</v>
      </c>
      <c r="I121" s="12"/>
      <c r="J121" s="37"/>
      <c r="K121" s="4"/>
      <c r="L121" s="4"/>
    </row>
    <row r="122" spans="1:12" ht="12.75">
      <c r="A122" s="10">
        <v>118</v>
      </c>
      <c r="B122" s="31" t="s">
        <v>218</v>
      </c>
      <c r="C122" s="28" t="s">
        <v>25</v>
      </c>
      <c r="D122" s="35">
        <v>3164.4</v>
      </c>
      <c r="E122" s="36">
        <v>43638</v>
      </c>
      <c r="F122" s="36">
        <v>43621</v>
      </c>
      <c r="G122" s="11">
        <f t="shared" si="2"/>
        <v>-17</v>
      </c>
      <c r="H122" s="12">
        <f t="shared" si="3"/>
        <v>-53794.8</v>
      </c>
      <c r="I122" s="12"/>
      <c r="J122" s="37"/>
      <c r="K122" s="4"/>
      <c r="L122" s="4"/>
    </row>
    <row r="123" spans="1:12" ht="12.75">
      <c r="A123" s="10">
        <v>119</v>
      </c>
      <c r="B123" s="31" t="s">
        <v>219</v>
      </c>
      <c r="C123" s="28" t="s">
        <v>35</v>
      </c>
      <c r="D123" s="35">
        <v>19224.18</v>
      </c>
      <c r="E123" s="36">
        <v>43638</v>
      </c>
      <c r="F123" s="36">
        <v>43619</v>
      </c>
      <c r="G123" s="11">
        <f t="shared" si="2"/>
        <v>-19</v>
      </c>
      <c r="H123" s="12">
        <f t="shared" si="3"/>
        <v>-365259.42</v>
      </c>
      <c r="I123" s="12"/>
      <c r="J123" s="37"/>
      <c r="K123" s="4"/>
      <c r="L123" s="4"/>
    </row>
    <row r="124" spans="1:12" ht="12.75">
      <c r="A124" s="10">
        <v>120</v>
      </c>
      <c r="B124" s="31" t="s">
        <v>42</v>
      </c>
      <c r="C124" s="28" t="s">
        <v>111</v>
      </c>
      <c r="D124" s="35">
        <v>55745.83</v>
      </c>
      <c r="E124" s="36">
        <v>43643</v>
      </c>
      <c r="F124" s="36">
        <v>43626</v>
      </c>
      <c r="G124" s="11">
        <f t="shared" si="2"/>
        <v>-17</v>
      </c>
      <c r="H124" s="12">
        <f t="shared" si="3"/>
        <v>-947679.11</v>
      </c>
      <c r="I124" s="12"/>
      <c r="J124" s="37"/>
      <c r="K124" s="4"/>
      <c r="L124" s="4"/>
    </row>
    <row r="125" spans="1:12" ht="12.75">
      <c r="A125" s="10">
        <v>121</v>
      </c>
      <c r="B125" s="31" t="s">
        <v>220</v>
      </c>
      <c r="C125" s="28" t="s">
        <v>112</v>
      </c>
      <c r="D125" s="35">
        <v>30000</v>
      </c>
      <c r="E125" s="36">
        <v>43639</v>
      </c>
      <c r="F125" s="36">
        <v>43626</v>
      </c>
      <c r="G125" s="11">
        <f t="shared" si="2"/>
        <v>-13</v>
      </c>
      <c r="H125" s="12">
        <f t="shared" si="3"/>
        <v>-390000</v>
      </c>
      <c r="I125" s="12"/>
      <c r="J125" s="37"/>
      <c r="K125" s="4"/>
      <c r="L125" s="4"/>
    </row>
    <row r="126" spans="1:12" ht="12.75">
      <c r="A126" s="10">
        <v>122</v>
      </c>
      <c r="B126" s="31" t="s">
        <v>149</v>
      </c>
      <c r="C126" s="28" t="s">
        <v>113</v>
      </c>
      <c r="D126" s="35">
        <v>1100</v>
      </c>
      <c r="E126" s="36">
        <v>43644</v>
      </c>
      <c r="F126" s="36">
        <v>43626</v>
      </c>
      <c r="G126" s="11">
        <f t="shared" si="2"/>
        <v>-18</v>
      </c>
      <c r="H126" s="12">
        <f t="shared" si="3"/>
        <v>-19800</v>
      </c>
      <c r="I126" s="12"/>
      <c r="J126" s="37"/>
      <c r="K126" s="4"/>
      <c r="L126" s="4"/>
    </row>
    <row r="127" spans="1:12" ht="25.5">
      <c r="A127" s="10">
        <v>123</v>
      </c>
      <c r="B127" s="31" t="s">
        <v>39</v>
      </c>
      <c r="C127" s="30" t="s">
        <v>114</v>
      </c>
      <c r="D127" s="35">
        <v>6270.08</v>
      </c>
      <c r="E127" s="36">
        <v>43645</v>
      </c>
      <c r="F127" s="36">
        <v>43626</v>
      </c>
      <c r="G127" s="11">
        <f t="shared" si="2"/>
        <v>-19</v>
      </c>
      <c r="H127" s="12">
        <f t="shared" si="3"/>
        <v>-119131.52</v>
      </c>
      <c r="I127" s="12"/>
      <c r="J127" s="37"/>
      <c r="K127" s="4"/>
      <c r="L127" s="4"/>
    </row>
    <row r="128" spans="1:12" ht="12.75">
      <c r="A128" s="10">
        <v>124</v>
      </c>
      <c r="B128" s="31" t="s">
        <v>221</v>
      </c>
      <c r="C128" s="28" t="s">
        <v>115</v>
      </c>
      <c r="D128" s="35">
        <v>4550</v>
      </c>
      <c r="E128" s="36">
        <v>43645</v>
      </c>
      <c r="F128" s="36">
        <v>43626</v>
      </c>
      <c r="G128" s="11">
        <f t="shared" si="2"/>
        <v>-19</v>
      </c>
      <c r="H128" s="12">
        <f t="shared" si="3"/>
        <v>-86450</v>
      </c>
      <c r="I128" s="12"/>
      <c r="J128" s="37"/>
      <c r="K128" s="4"/>
      <c r="L128" s="4"/>
    </row>
    <row r="129" spans="1:12" ht="12.75">
      <c r="A129" s="10">
        <v>125</v>
      </c>
      <c r="B129" s="31" t="s">
        <v>222</v>
      </c>
      <c r="C129" s="28" t="s">
        <v>84</v>
      </c>
      <c r="D129" s="35">
        <v>122.61</v>
      </c>
      <c r="E129" s="36">
        <v>43645</v>
      </c>
      <c r="F129" s="36">
        <v>43623</v>
      </c>
      <c r="G129" s="11">
        <f t="shared" si="2"/>
        <v>-22</v>
      </c>
      <c r="H129" s="12">
        <f t="shared" si="3"/>
        <v>-2697.42</v>
      </c>
      <c r="I129" s="12"/>
      <c r="J129" s="37"/>
      <c r="K129" s="4"/>
      <c r="L129" s="4"/>
    </row>
    <row r="130" spans="1:12" ht="12.75">
      <c r="A130" s="10">
        <v>126</v>
      </c>
      <c r="B130" s="31" t="s">
        <v>223</v>
      </c>
      <c r="C130" s="28" t="s">
        <v>63</v>
      </c>
      <c r="D130" s="35">
        <v>19566.11</v>
      </c>
      <c r="E130" s="36">
        <v>43645</v>
      </c>
      <c r="F130" s="36">
        <v>43628</v>
      </c>
      <c r="G130" s="11">
        <f t="shared" si="2"/>
        <v>-17</v>
      </c>
      <c r="H130" s="12">
        <f t="shared" si="3"/>
        <v>-332623.87</v>
      </c>
      <c r="I130" s="12"/>
      <c r="J130" s="37"/>
      <c r="K130" s="4"/>
      <c r="L130" s="4"/>
    </row>
    <row r="131" spans="1:12" ht="12.75">
      <c r="A131" s="10">
        <v>127</v>
      </c>
      <c r="B131" s="31" t="s">
        <v>224</v>
      </c>
      <c r="C131" s="28" t="s">
        <v>27</v>
      </c>
      <c r="D131" s="35">
        <v>338.3</v>
      </c>
      <c r="E131" s="36">
        <v>43646</v>
      </c>
      <c r="F131" s="36">
        <v>43620</v>
      </c>
      <c r="G131" s="11">
        <f t="shared" si="2"/>
        <v>-26</v>
      </c>
      <c r="H131" s="12">
        <f t="shared" si="3"/>
        <v>-8795.800000000001</v>
      </c>
      <c r="I131" s="12"/>
      <c r="J131" s="37"/>
      <c r="K131" s="4"/>
      <c r="L131" s="4"/>
    </row>
    <row r="132" spans="1:12" ht="12.75">
      <c r="A132" s="10">
        <v>128</v>
      </c>
      <c r="B132" s="31" t="s">
        <v>225</v>
      </c>
      <c r="C132" s="28" t="s">
        <v>19</v>
      </c>
      <c r="D132" s="35">
        <v>3500</v>
      </c>
      <c r="E132" s="36">
        <v>43646</v>
      </c>
      <c r="F132" s="36">
        <v>43623</v>
      </c>
      <c r="G132" s="11">
        <f t="shared" si="2"/>
        <v>-23</v>
      </c>
      <c r="H132" s="12">
        <f t="shared" si="3"/>
        <v>-80500</v>
      </c>
      <c r="I132" s="12"/>
      <c r="J132" s="37"/>
      <c r="K132" s="4"/>
      <c r="L132" s="4"/>
    </row>
    <row r="133" spans="1:12" ht="12.75">
      <c r="A133" s="10">
        <v>129</v>
      </c>
      <c r="B133" s="31" t="s">
        <v>226</v>
      </c>
      <c r="C133" s="28" t="s">
        <v>19</v>
      </c>
      <c r="D133" s="35">
        <v>5730</v>
      </c>
      <c r="E133" s="36">
        <v>43646</v>
      </c>
      <c r="F133" s="36">
        <v>43627</v>
      </c>
      <c r="G133" s="11">
        <f t="shared" si="2"/>
        <v>-19</v>
      </c>
      <c r="H133" s="12">
        <f t="shared" si="3"/>
        <v>-108870</v>
      </c>
      <c r="I133" s="12"/>
      <c r="J133" s="37"/>
      <c r="K133" s="4"/>
      <c r="L133" s="4"/>
    </row>
    <row r="134" spans="1:12" ht="12.75">
      <c r="A134" s="10">
        <v>130</v>
      </c>
      <c r="B134" s="31" t="s">
        <v>227</v>
      </c>
      <c r="C134" s="28" t="s">
        <v>116</v>
      </c>
      <c r="D134" s="35">
        <v>47869.14</v>
      </c>
      <c r="E134" s="36">
        <v>43650</v>
      </c>
      <c r="F134" s="36">
        <v>43626</v>
      </c>
      <c r="G134" s="11">
        <f aca="true" t="shared" si="4" ref="G134:G142">F134-E134</f>
        <v>-24</v>
      </c>
      <c r="H134" s="12">
        <f aca="true" t="shared" si="5" ref="H134:H142">G134*D134</f>
        <v>-1148859.3599999999</v>
      </c>
      <c r="I134" s="12"/>
      <c r="J134" s="37"/>
      <c r="K134" s="4"/>
      <c r="L134" s="4"/>
    </row>
    <row r="135" spans="1:12" ht="12.75">
      <c r="A135" s="10">
        <v>131</v>
      </c>
      <c r="B135" s="31" t="s">
        <v>228</v>
      </c>
      <c r="C135" s="28" t="s">
        <v>117</v>
      </c>
      <c r="D135" s="35">
        <v>76890.81</v>
      </c>
      <c r="E135" s="36">
        <v>43651</v>
      </c>
      <c r="F135" s="36">
        <v>43626</v>
      </c>
      <c r="G135" s="11">
        <f t="shared" si="4"/>
        <v>-25</v>
      </c>
      <c r="H135" s="12">
        <f t="shared" si="5"/>
        <v>-1922270.25</v>
      </c>
      <c r="I135" s="12"/>
      <c r="J135" s="37"/>
      <c r="K135" s="4"/>
      <c r="L135" s="4"/>
    </row>
    <row r="136" spans="1:12" ht="12.75">
      <c r="A136" s="10">
        <v>132</v>
      </c>
      <c r="B136" s="31" t="s">
        <v>229</v>
      </c>
      <c r="C136" s="28" t="s">
        <v>104</v>
      </c>
      <c r="D136" s="35">
        <v>19156.7</v>
      </c>
      <c r="E136" s="36">
        <v>43656</v>
      </c>
      <c r="F136" s="36">
        <v>43636</v>
      </c>
      <c r="G136" s="11">
        <f t="shared" si="4"/>
        <v>-20</v>
      </c>
      <c r="H136" s="12">
        <f t="shared" si="5"/>
        <v>-383134</v>
      </c>
      <c r="I136" s="12"/>
      <c r="J136" s="37"/>
      <c r="K136" s="4"/>
      <c r="L136" s="4"/>
    </row>
    <row r="137" spans="1:12" ht="12.75">
      <c r="A137" s="10">
        <v>133</v>
      </c>
      <c r="B137" s="31" t="s">
        <v>230</v>
      </c>
      <c r="C137" s="28" t="s">
        <v>118</v>
      </c>
      <c r="D137" s="35">
        <v>195912.14</v>
      </c>
      <c r="E137" s="36">
        <v>43656</v>
      </c>
      <c r="F137" s="36">
        <v>43628</v>
      </c>
      <c r="G137" s="11">
        <f t="shared" si="4"/>
        <v>-28</v>
      </c>
      <c r="H137" s="12">
        <f t="shared" si="5"/>
        <v>-5485539.92</v>
      </c>
      <c r="I137" s="12"/>
      <c r="J137" s="37"/>
      <c r="K137" s="4"/>
      <c r="L137" s="4"/>
    </row>
    <row r="138" spans="1:12" ht="12.75">
      <c r="A138" s="10">
        <v>134</v>
      </c>
      <c r="B138" s="32" t="s">
        <v>231</v>
      </c>
      <c r="C138" s="28" t="s">
        <v>119</v>
      </c>
      <c r="D138" s="35">
        <v>174646.82</v>
      </c>
      <c r="E138" s="36">
        <v>43658</v>
      </c>
      <c r="F138" s="36">
        <v>43633</v>
      </c>
      <c r="G138" s="11">
        <f t="shared" si="4"/>
        <v>-25</v>
      </c>
      <c r="H138" s="12">
        <f t="shared" si="5"/>
        <v>-4366170.5</v>
      </c>
      <c r="I138" s="12"/>
      <c r="J138" s="37"/>
      <c r="K138" s="4"/>
      <c r="L138" s="4"/>
    </row>
    <row r="139" spans="1:12" ht="25.5">
      <c r="A139" s="10">
        <v>135</v>
      </c>
      <c r="B139" s="32" t="s">
        <v>232</v>
      </c>
      <c r="C139" s="30" t="s">
        <v>120</v>
      </c>
      <c r="D139" s="35">
        <v>9836.06</v>
      </c>
      <c r="E139" s="36">
        <v>43660</v>
      </c>
      <c r="F139" s="36">
        <v>43637</v>
      </c>
      <c r="G139" s="11">
        <f t="shared" si="4"/>
        <v>-23</v>
      </c>
      <c r="H139" s="12">
        <f t="shared" si="5"/>
        <v>-226229.37999999998</v>
      </c>
      <c r="I139" s="12"/>
      <c r="J139" s="37"/>
      <c r="K139" s="4"/>
      <c r="L139" s="4"/>
    </row>
    <row r="140" spans="1:12" ht="12.75">
      <c r="A140" s="10">
        <v>136</v>
      </c>
      <c r="B140" s="32" t="s">
        <v>233</v>
      </c>
      <c r="C140" s="28" t="s">
        <v>46</v>
      </c>
      <c r="D140" s="35">
        <v>18939.9</v>
      </c>
      <c r="E140" s="36">
        <v>43664</v>
      </c>
      <c r="F140" s="36">
        <v>43637</v>
      </c>
      <c r="G140" s="11">
        <f t="shared" si="4"/>
        <v>-27</v>
      </c>
      <c r="H140" s="12">
        <f t="shared" si="5"/>
        <v>-511377.30000000005</v>
      </c>
      <c r="I140" s="12"/>
      <c r="K140" s="4"/>
      <c r="L140" s="4"/>
    </row>
    <row r="141" spans="1:12" ht="25.5">
      <c r="A141" s="10">
        <v>137</v>
      </c>
      <c r="B141" s="32" t="s">
        <v>234</v>
      </c>
      <c r="C141" s="38" t="s">
        <v>238</v>
      </c>
      <c r="D141" s="34">
        <v>2975.6</v>
      </c>
      <c r="E141" s="24">
        <v>43622</v>
      </c>
      <c r="F141" s="24">
        <v>43621</v>
      </c>
      <c r="G141" s="11">
        <f t="shared" si="4"/>
        <v>-1</v>
      </c>
      <c r="H141" s="12">
        <f t="shared" si="5"/>
        <v>-2975.6</v>
      </c>
      <c r="I141" s="12"/>
      <c r="K141" s="4"/>
      <c r="L141" s="4"/>
    </row>
    <row r="142" spans="1:12" ht="25.5">
      <c r="A142" s="10">
        <v>138</v>
      </c>
      <c r="B142" s="32" t="s">
        <v>235</v>
      </c>
      <c r="C142" s="38" t="s">
        <v>238</v>
      </c>
      <c r="D142" s="34">
        <v>2922.77</v>
      </c>
      <c r="E142" s="24">
        <v>43622</v>
      </c>
      <c r="F142" s="24">
        <v>43621</v>
      </c>
      <c r="G142" s="11">
        <f t="shared" si="4"/>
        <v>-1</v>
      </c>
      <c r="H142" s="12">
        <f t="shared" si="5"/>
        <v>-2922.77</v>
      </c>
      <c r="I142" s="12"/>
      <c r="K142" s="4"/>
      <c r="L142" s="4"/>
    </row>
    <row r="143" spans="1:9" ht="15.75">
      <c r="A143" s="15" t="s">
        <v>7</v>
      </c>
      <c r="B143" s="15"/>
      <c r="C143" s="15"/>
      <c r="D143" s="16">
        <f>SUM(D5:D142)</f>
        <v>2923474.4699999997</v>
      </c>
      <c r="E143" s="16"/>
      <c r="F143" s="16"/>
      <c r="G143" s="16"/>
      <c r="H143" s="16">
        <f>SUM(H5:H142)</f>
        <v>-51794998.870000005</v>
      </c>
      <c r="I143" s="20">
        <f>H143/D143</f>
        <v>-17.71693216462397</v>
      </c>
    </row>
  </sheetData>
  <sheetProtection/>
  <mergeCells count="6">
    <mergeCell ref="A1:I1"/>
    <mergeCell ref="A3:A4"/>
    <mergeCell ref="D3:D4"/>
    <mergeCell ref="E3:G3"/>
    <mergeCell ref="H3:H4"/>
    <mergeCell ref="I3:I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Stefanini Tiziana</dc:creator>
  <cp:keywords/>
  <dc:description/>
  <cp:lastModifiedBy>Stefanini Tiziana</cp:lastModifiedBy>
  <cp:lastPrinted>2015-01-23T13:33:52Z</cp:lastPrinted>
  <dcterms:created xsi:type="dcterms:W3CDTF">2015-01-21T10:44:24Z</dcterms:created>
  <dcterms:modified xsi:type="dcterms:W3CDTF">2019-07-08T09:29:24Z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0x010100FA55E90D50917041B3E92DDF65EFFD09</vt:lpwstr>
  </property>
</Properties>
</file>