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regioneemiliaromagna-my.sharepoint.com/personal/francesco_gelmuzzi_regione_emilia-romagna_it/Documents/Desktop/TABELLA_ART_42_/"/>
    </mc:Choice>
  </mc:AlternateContent>
  <xr:revisionPtr revIDLastSave="113" documentId="13_ncr:1_{80E55C6D-2A94-45CF-90DD-E1246C6B6A00}" xr6:coauthVersionLast="46" xr6:coauthVersionMax="47" xr10:uidLastSave="{BC00C538-5D70-4DC9-8082-DC59EF76FE2B}"/>
  <bookViews>
    <workbookView xWindow="-120" yWindow="-120" windowWidth="29040" windowHeight="15840" tabRatio="496" firstSheet="1" activeTab="1" xr2:uid="{00000000-000D-0000-FFFF-FFFF00000000}"/>
  </bookViews>
  <sheets>
    <sheet name="SINTESI ATTUAZIONE ORDINANZE" sheetId="3" state="hidden" r:id="rId1"/>
    <sheet name="Eventi calamitosi" sheetId="1" r:id="rId2"/>
    <sheet name="Alluvione 2014" sheetId="5" r:id="rId3"/>
    <sheet name="Sisma 2012 - Provvisionali" sheetId="6" r:id="rId4"/>
  </sheets>
  <definedNames>
    <definedName name="_xlnm.Print_Titles" localSheetId="2">'Alluvione 2014'!$1:$3</definedName>
    <definedName name="_xlnm.Print_Titles" localSheetId="1">'Eventi calamitosi'!$1:$3</definedName>
    <definedName name="_xlnm.Print_Titles" localSheetId="3">'Sisma 2012 - Provvisionali'!$1:$3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6" i="1" l="1"/>
  <c r="Q25" i="1"/>
  <c r="Q24" i="1"/>
  <c r="Q23" i="1"/>
  <c r="Q22" i="1"/>
  <c r="Q21" i="1"/>
  <c r="Q20" i="1"/>
  <c r="Q19" i="1"/>
  <c r="L4" i="6"/>
  <c r="M4" i="6" s="1"/>
  <c r="M5" i="1" l="1"/>
  <c r="M14" i="1"/>
  <c r="M13" i="1"/>
  <c r="M12" i="1"/>
  <c r="M11" i="1"/>
  <c r="M10" i="1"/>
  <c r="M6" i="1" l="1"/>
  <c r="M4" i="1"/>
  <c r="J8" i="1"/>
  <c r="J7" i="1"/>
  <c r="M9" i="1"/>
  <c r="M8" i="1" l="1"/>
  <c r="M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ella1" description="Connessione alla query 'Tabella1' nella cartella di lavoro." type="5" refreshedVersion="4" background="1">
    <dbPr connection="Provider=Microsoft.Mashup.OleDb.1;Data Source=$Workbook$;Location=Tabella1;Extended Properties=&quot;&quot;" command="SELECT * FROM [Tabella1]"/>
  </connection>
</connections>
</file>

<file path=xl/sharedStrings.xml><?xml version="1.0" encoding="utf-8"?>
<sst xmlns="http://schemas.openxmlformats.org/spreadsheetml/2006/main" count="369" uniqueCount="302">
  <si>
    <t>ORDINANZE</t>
  </si>
  <si>
    <t>EVENTI</t>
  </si>
  <si>
    <t>STATO ATTUAZIONE ORDINANZA AL 14/09/2017</t>
  </si>
  <si>
    <t>NOTE</t>
  </si>
  <si>
    <t>OCDPC 468/2017</t>
  </si>
  <si>
    <t>Crisi idrica 2017</t>
  </si>
  <si>
    <t>e' ancora in vigore la dichiarazione dello Stato di emergenza (dichiarato con DCM del 22/6/2017 e in vigore fino al 19/12/2017).
Piano degli interventi approvato con decreto del Presidente n° 149 del 4/8/2017. Gli interventi dovranno essere ultimati entro il 2/11/2017 (90 gg da pubblicazione decreto su BURERT).</t>
  </si>
  <si>
    <t>OCDPC 374/2016</t>
  </si>
  <si>
    <t>Contributi ai privati 2013-2015</t>
  </si>
  <si>
    <t>All.1 - privati: in corso liquidazioni dei contributi ai cittadini tramite finanziamento agevolato - "percorso banche".
All.2 - att. Produttive: in corso istruttoria delle domande (termine istruttoria entro 3/11/2017)</t>
  </si>
  <si>
    <t>All.1: termine esecuzione interventi: luglio 2018 per interventi di ripristino; luglio 2019 per interventi di demolizione e ricostruzione. (i termini decorrono dal 16/1/2017, data di pubblicazione in GU della DCM 29/12/2016 di autorizzazione degli importi)</t>
  </si>
  <si>
    <t>DGR 1257/2016</t>
  </si>
  <si>
    <t>Situazione emergenza art. 10 LR 1/2015 – piano 2016</t>
  </si>
  <si>
    <t>OCDPC 351/2016</t>
  </si>
  <si>
    <t>27 febbraio-27 marzo 2016</t>
  </si>
  <si>
    <t>Approvata ordinanza di subentro della Regione Emilia Romagna per la gestione delle attività (OCDPC n. 477 del 29/8/2017)</t>
  </si>
  <si>
    <r>
      <t xml:space="preserve">entro 30 giorni da pubblicazione dell'ord. su GU, il soggetto di cui all'art. 1, comma 1, dell'ordinanza del Capo del Dipartimento della protezione civile n. 351 del 3 giugno 2016 (Presidente RER in qualità di Commissario delegato) provvede ad inviare al  Dipartimento della protezione civile una relazione sulle attivita' svolte contenente l'elenco dei provvedimenti adottati, degli interventi conclusi e delle attivita' ancora in corso con relativo quadro
economico.
</t>
    </r>
    <r>
      <rPr>
        <b/>
        <sz val="11"/>
        <rFont val="Calibri"/>
        <family val="2"/>
      </rPr>
      <t>--&gt; entro 6 ottobre 2017</t>
    </r>
  </si>
  <si>
    <t>DGR 1091/2016</t>
  </si>
  <si>
    <t>FSUE</t>
  </si>
  <si>
    <t>Contributo concesso allo Stato in data 9/10/2015.
Deve essere utilizzato entro 18 mesi:
- lavori e beni devono essere fatturati e quietanzati entro 9/4/2017;
- rendicontazione da inviare entro 9/5/2017;
- relazione dell'Agenzia a Comm. Europea entro 9/10/2017.</t>
  </si>
  <si>
    <t>OCDPC 292/2015</t>
  </si>
  <si>
    <t>13 e 14 settembre 2015 (PR e PC)</t>
  </si>
  <si>
    <t>Siamo nella fase di gestione affidata alla Regione post ordinanza di subentro. La contabilità speciale scade il 1/11/2017 e può essere prorogata per ulteriori 12 mesi.</t>
  </si>
  <si>
    <t>OCDPC 232/2015</t>
  </si>
  <si>
    <t>4-7 febbraio 2015</t>
  </si>
  <si>
    <t>Siamo nella fase di gestione affidata alla Regione post ordinanza di subentro. La contabilità speciale scade il 31/03/2018 e teoricamente può essere prorogata per ulteriori 2 mesi.</t>
  </si>
  <si>
    <r>
      <rPr>
        <b/>
        <sz val="11"/>
        <rFont val="Calibri"/>
        <family val="2"/>
      </rPr>
      <t>Entro settembre:</t>
    </r>
    <r>
      <rPr>
        <sz val="11"/>
        <rFont val="Calibri"/>
        <family val="2"/>
      </rPr>
      <t xml:space="preserve"> trasmettere relazione semestrale a DPC con stato avanzamento interventi e attività in corso.</t>
    </r>
  </si>
  <si>
    <t>DL 74/2014</t>
  </si>
  <si>
    <t xml:space="preserve">sisma 2012 eventi alluvionali  e tromba d'aria 2014 negli stessi territori </t>
  </si>
  <si>
    <t>OCDPC 202/2014</t>
  </si>
  <si>
    <t>13-14 ottobre 2014 (PR ePC)</t>
  </si>
  <si>
    <t>Siamo nella fase di gestione affidata alla Regione post ordinanza di subentro. La contabilità speciale scade il 18/12/2017 e può essere prorogata per ulteriori 12 mesi.</t>
  </si>
  <si>
    <r>
      <rPr>
        <b/>
        <sz val="11"/>
        <rFont val="Calibri"/>
        <family val="2"/>
      </rPr>
      <t>Entro settembre</t>
    </r>
    <r>
      <rPr>
        <sz val="11"/>
        <rFont val="Calibri"/>
        <family val="2"/>
      </rPr>
      <t>: trasmettere relazione semestrale a DPC con stato avanzamento interventi e attività in corso.</t>
    </r>
  </si>
  <si>
    <t>OCDPC 175/2014</t>
  </si>
  <si>
    <t>eventi alluvionali 17-19 gennaio 2014 (MO)</t>
  </si>
  <si>
    <t>Scaduta Contabilità Speciale il 3/5/17. Mancano 6 disposizioni di liquidazione. Successivamente si potrà chiudere la contabilità speciale, poi inviare a DPC Relazione finale e nuovo Piano x approvazione e successiva adozione DGR.</t>
  </si>
  <si>
    <t>OCDPC 174/2014</t>
  </si>
  <si>
    <t>ultima decade dicembre 2013-marzo 2014 (BO_FC_MO_PR_PC_RE_RN)</t>
  </si>
  <si>
    <t>Siamo nella fase di gestione affidata alla Regione post ordinanza di subentro. La contabilità speciale scade il 25/06/2018 (Approvata ordinanza di proroga n. 470 del 26/07/2017) e teoricamente può essere prorogata per ulteriore 1 mese.</t>
  </si>
  <si>
    <t>DPCM 23/03/2013</t>
  </si>
  <si>
    <t>OCDPC 83/2013</t>
  </si>
  <si>
    <t>marzo-aprile  e 3 maggio 2013</t>
  </si>
  <si>
    <t>La contabilità speciale è scaduta il 6/3/2017 e non è più rinnovabile come da nota del DPC prot. PC/9902 del 2/3/2017. La nota DPC chiede di inviare prospetto analitico delle attività ancora in corso e delle somme ancora presenti sulla CS.</t>
  </si>
  <si>
    <t>D.L.74/12</t>
  </si>
  <si>
    <t>sisma 2012</t>
  </si>
  <si>
    <t>DPCM 08/02/2012  (DGR 799/2014)</t>
  </si>
  <si>
    <t>Nevone febbraio 2012</t>
  </si>
  <si>
    <t>OPCM 3933/2011</t>
  </si>
  <si>
    <t>EMERGENZA UMANITARIA NORD AFRICA 2011</t>
  </si>
  <si>
    <t>0PCM 3911/2010</t>
  </si>
  <si>
    <t xml:space="preserve">eventi alluvionali periodo 9 - 18 marzo 2010 (FC) e eventi alluvionali periodo 15 - 16 giugno 2010 (PR)
</t>
  </si>
  <si>
    <r>
      <t xml:space="preserve">Nota DPC prot. PC/13131 del 22/3/2017: OK a trasferimento economie su bilancio Agenzia. 
Bozza di Piano trasmesso a DPC con nota prot. PG.393760 del 26/05/2017.
Il DPC ha risposto chiedendo nuovo piano perché alcuni interventi non sono ammissibili (prot. PC/2017/33953 del 31/7/2017.
</t>
    </r>
    <r>
      <rPr>
        <b/>
        <sz val="11"/>
        <rFont val="Calibri"/>
        <family val="2"/>
      </rPr>
      <t>inviare a DPC nota di risposta del Presidente con correzioni richieste.</t>
    </r>
  </si>
  <si>
    <t>OPCM 3850/2010</t>
  </si>
  <si>
    <t>ultma decade dicembre 2009-primi giorni di genaio 2010</t>
  </si>
  <si>
    <r>
      <t>il DPC ha approvato proposta di piano con nota prot. PC/33776 del 28/7/2017. --</t>
    </r>
    <r>
      <rPr>
        <b/>
        <sz val="11"/>
        <rFont val="Calibri"/>
        <family val="2"/>
      </rPr>
      <t>&gt; si può approvare nuovo piano con DGR (c'è bozza - vedi mail 8/9/2017)</t>
    </r>
  </si>
  <si>
    <t>OPCM 3835/2009</t>
  </si>
  <si>
    <t xml:space="preserve">avversita' atmosferiche verificatesi nel mese di aprile 2009 (PC, PR) e la costa regionale </t>
  </si>
  <si>
    <t>Il DPC ha dato OK x ultimo Piano, poi approvato con DGR n. 710 del 31/05/2017.</t>
  </si>
  <si>
    <t>0PCM 3744/2009</t>
  </si>
  <si>
    <t>eventi sismici del 23 dicembre 2008 (PR_RE_MO)</t>
  </si>
  <si>
    <t>Sono in corso le procedure di controllo a campione della documentazione di spesa presentata dagli enti attuatori per gli interventi finanziati, definite con determinazione del Direttore n° 1761 del 12/06/2017.</t>
  </si>
  <si>
    <t>PIANO OPCM 3744/2009</t>
  </si>
  <si>
    <t>OPCM  3734/2009</t>
  </si>
  <si>
    <t xml:space="preserve">eventi atmosferici  nei mesi di novembre e dicembre 2008.
</t>
  </si>
  <si>
    <t>Vedi DPCM 8/2/2017 (GU n.91 del 19/4/2017): eliminazione gestione contabile CS dopo istruttoria 18 mesi a cura del DPC a partire da giugno 2017 --&gt; istruttoria del DPC entro Ottobre.2018</t>
  </si>
  <si>
    <t>OPCM 3925/2011</t>
  </si>
  <si>
    <t>Accordo di Programma tra Ministero Ambiente e Regione Emilia-Romagna</t>
  </si>
  <si>
    <t>OPCM 3716/2008</t>
  </si>
  <si>
    <t>Monterenzio e Santa Sofia</t>
  </si>
  <si>
    <t>Inviata relazione chiusura CS a DPC prot. PG/489769 del 3/7/2017 ns prot. PC/29502 del 3/7/17.
tutti gli interventi sono stati ultimati e liquidati per 639.251,79. Rispetto alle risorse programmate pari a € 650.000.00, residuano in contabilità speciale € 17.748,21 da considerarsi economie che tornano allo Stato (vedi DPCM 8/2/2017)</t>
  </si>
  <si>
    <t>Il DPCM 8/2/2017 elencava per la regione Emilia Romagna questa ordinanza tra quelle per cui entro il 30/6/2017 era necessario chiudere la contabilità speciale.</t>
  </si>
  <si>
    <t>OPCM 3510/2006</t>
  </si>
  <si>
    <t xml:space="preserve"> comuni di Frassinoro e di Montefiorino, in provincia di Modena</t>
  </si>
  <si>
    <t>OPCM 3559/2006</t>
  </si>
  <si>
    <t>Eventi meteorologici 23-27 novembre 2005 Provincia di Rimini</t>
  </si>
  <si>
    <t>OPCM 3258/2002</t>
  </si>
  <si>
    <t xml:space="preserve">Eventi atmosferici mese di novembre 2002 </t>
  </si>
  <si>
    <t>EVENTI CALAMITOSI</t>
  </si>
  <si>
    <t>Pubblicazione sul Burert numero e data</t>
  </si>
  <si>
    <t>DICHIARAZIONE STATO D'EMERGENZA (DCM Deliberazione Consiglio Ministri art. 24 comma 1 d.lgs 1/2018)</t>
  </si>
  <si>
    <t>SCADENZA STATO EMERGENZA</t>
  </si>
  <si>
    <t>PROROGA STATO EMERGENZA</t>
  </si>
  <si>
    <t>SCADENZA PROROGA STATO EMERGENZA</t>
  </si>
  <si>
    <t>ORDINANZE CAPO DIPARTIMENTO DELLA PROTEZIONE CIVILE (OCDPC)</t>
  </si>
  <si>
    <t>NUMERO CONTABILITA' SPECIALE</t>
  </si>
  <si>
    <t>Eventi meteorologici dal 1 al 10 dicembre 2020 nei territori delle province di Modena, Bologna, Ferrara e Reggio Emilia</t>
  </si>
  <si>
    <t xml:space="preserve">DCM del 23/12/2020 </t>
  </si>
  <si>
    <t>OCDPC 732/2020 del 31/12/2020</t>
  </si>
  <si>
    <t>DCM DEL 23/12/2020 
17.600.000,00</t>
  </si>
  <si>
    <t>Emergenza COVID</t>
  </si>
  <si>
    <t xml:space="preserve">DCM del 31/01/2020 e successivi </t>
  </si>
  <si>
    <t>DCM 21/04/2021</t>
  </si>
  <si>
    <t>OCDPC 630/2020 e seguenti</t>
  </si>
  <si>
    <t>Eventi meteorologici verificatisi nel mese di novembre 2019 nel territorio regionale</t>
  </si>
  <si>
    <t>DCM del 14_11_2019 VENEZIA
DCM del 2_12_2019 estensione a Emilia Romagna dello Stato di Emergenza nazionale</t>
  </si>
  <si>
    <t>DCM 3/12/2020</t>
  </si>
  <si>
    <t>OCDPC 622/2019</t>
  </si>
  <si>
    <t>Eccezionali eventi meteorologici del 22 giugno 2019 Bologna, Modena, Reggio Emilia</t>
  </si>
  <si>
    <t xml:space="preserve">1) Decreto Pres. N.168del 31/10/2019
2) Decreto n. 50 del 27/03/2020 approvazione 2 stralcio
</t>
  </si>
  <si>
    <t>1) 62 del 13/11/2019 
2) 116 del 15/04/2020</t>
  </si>
  <si>
    <t xml:space="preserve">DCM 06/08/2019
G.U.n°191 del 16/08/2019
3.600.000
DCM  23/01/2020
GU n.26 del 1/2/2020
2.750.821,77
</t>
  </si>
  <si>
    <t>DCM 3/09/2020</t>
  </si>
  <si>
    <t>OCDPC 605/2019</t>
  </si>
  <si>
    <t>DCM 06/08/2019
3.600.000
DCM  23/01/2020
2.750.821,77</t>
  </si>
  <si>
    <t>1) 3.600.000
2) 2.750.821,77</t>
  </si>
  <si>
    <t xml:space="preserve"> Eccezionali eventi meteorologici verificatisi nel mese di maggio 2019
nel territorio regionale</t>
  </si>
  <si>
    <t>1) Decreto Pres. N. 130 del 27/08/2019
2) Decerto Pres N. 178 del 21/11/2019 (rimodulazione)
3) Decreto Pres. N 60 del 7/4/2020 (secondo stralcio)</t>
  </si>
  <si>
    <t>1) 282 del 28/08/2019
2) 411 del 11/12/2019
3) 110 del 09/04/2020</t>
  </si>
  <si>
    <t>DCM 26/06/2019</t>
  </si>
  <si>
    <t>DCM 14/07/2020</t>
  </si>
  <si>
    <t>OCDPC 600/2019</t>
  </si>
  <si>
    <t xml:space="preserve">DCM 26/06/2019
19.000.000
DCM  23/01/2020
25.400.000,00
</t>
  </si>
  <si>
    <t>1) 19.000.000
2) 25.400.000</t>
  </si>
  <si>
    <t>Eccezionali eventi
meteorologici verificatisi a partire dal 2 ottobre 2018 (ER 27 ottobre - 5 Novembre 2018)</t>
  </si>
  <si>
    <t>DCM 08/11/2018</t>
  </si>
  <si>
    <t>art. 1 comma 4-duodevicies DL 125/2020 conv. Legge 159/2020</t>
  </si>
  <si>
    <t>OCDPC 558/2018
OCDPC 559/2018</t>
  </si>
  <si>
    <r>
      <t xml:space="preserve">ART. 42 COMMA 1 LETT. B) - 
</t>
    </r>
    <r>
      <rPr>
        <b/>
        <sz val="12"/>
        <rFont val="Arial"/>
        <family val="2"/>
      </rPr>
      <t>Termini temporali fissati per l'esercizio dei poteri di adozione dei provvedimenti straordinari</t>
    </r>
  </si>
  <si>
    <t>Decreto fiscale annualità 2020</t>
  </si>
  <si>
    <t>Decreto fiscale annualità 2019</t>
  </si>
  <si>
    <t xml:space="preserve">1) Decreto n. 62 del 10/05/2019
(Piano degli interventi)
2) Decreto n.  235 del 22/12/2020 
(Rimodulazione piano degli interventi)
3) Decreto n.12 del 11/2/2021
(scadenze rendicontazione)
</t>
  </si>
  <si>
    <t>Eventi di cui alle OCDPC 503/2018
OCDPC 511/2018
OCDPC 533/2018
OCDPC 558/2018</t>
  </si>
  <si>
    <t>Legge stabilità 2019 - annualità 2021</t>
  </si>
  <si>
    <t>Legge stabilità 2019 - annualità 2020</t>
  </si>
  <si>
    <t xml:space="preserve">1) Decreto n.38 del 16/3/2020
2) Decreto n.12 del 11/2/2021
(scadenze rendicontazione) </t>
  </si>
  <si>
    <t>Legge stabilità 2019 - annualità 2019</t>
  </si>
  <si>
    <t xml:space="preserve">DL n.119 del 23/10/2018 convertito in Legge n.136/2018 Art. 24-quater
DPCM del 4/04/2019
</t>
  </si>
  <si>
    <t xml:space="preserve">DL n.119 del 23/10/2018 convertito in Legge n.136/2018 Art. 24-quater
DPCM del 4/04/2019
 </t>
  </si>
  <si>
    <t>Legge 30/12/2018 n. 145 art.1 comma 1028
(assegnazione risorse)
DPCM 27 febbraio 2019
(riparto risorse 1028)
DPCM 9 gennaio 2020 (modifica riparto risorse 1028 -annualità 2020 - 2021)</t>
  </si>
  <si>
    <t>1) Decreto n. 18 del 24/2/2021
(Piano degli interventi)
2) Decreto n. 63 del 30/4/2021
(modifica soggetto attuatore)</t>
  </si>
  <si>
    <t xml:space="preserve">1) Decreto n. 36 del 29/3/2019
(Piano degli interventi)
2) Decreto n.121 del 31/7/2019
(Rimodulazione del piano degli interventi)
3) Decreto n.11 del 11/2/2021
(scadenze rendicontazione)
</t>
  </si>
  <si>
    <t xml:space="preserve">1)  Decreto n. 40 del 18/3/2020
(Piano degli interventi)
2) Decreto n.187 del 8/10/2020
(Rimodulazione del piano degli interventi)
3) Decreto n.11 del 11/2/2021
(scadenze rendicontazione)
</t>
  </si>
  <si>
    <t xml:space="preserve">1) 76 del 19.03.2020 
2) 260 del 01/08/2019
3) 57 del 03/03/2021 </t>
  </si>
  <si>
    <t xml:space="preserve">1) 76 del 19/03/2020
2) 346 del 12/10/2020
3) 57 del 03/03/2021 </t>
  </si>
  <si>
    <t xml:space="preserve">1) 51 del 26/02/2021
2) 137 del 12/05/2021 </t>
  </si>
  <si>
    <t>1) 96 del 01/04/2020
2) 57 del 03/03/2021</t>
  </si>
  <si>
    <t>1) 147 del 10/05/2019
2) 1 del 07.01.2021 
3)  57 del 03/03/2021</t>
  </si>
  <si>
    <t xml:space="preserve">1) 100 del 03/04/2020
2) 235 del 03/07/2020
3)  137 del 12/05/2021
</t>
  </si>
  <si>
    <t>1)  Decreto n 17 del 18/02/2021 (Piano degli interventi)</t>
  </si>
  <si>
    <t>Eccezionali eventi meteorologici verificatisi nel mese di febbraio 2019 nelle Province di Bologna, di Modena, di Parma, di Piacenza e di
Reggio Emilia.</t>
  </si>
  <si>
    <t>DCM  20/03/2019</t>
  </si>
  <si>
    <t>DCM 20/04/2020</t>
  </si>
  <si>
    <t>OCDPC 590/2019</t>
  </si>
  <si>
    <t>DCM  20/03/2019
G.U.n°79 del 20/03/2019
4.400.000
DCM 26/06/2019 G.U. n.156 del 05/07/2019
12.042.779,45</t>
  </si>
  <si>
    <t xml:space="preserve"> 1) 4.400.000,00
2) 9.012.905,00 (interventi) +
2.979.874,45 (contributi a privati e att. Prod.) </t>
  </si>
  <si>
    <t>Eccezionali eventi meteorologici verificatesi nel periodo dal 2 febbraio al 19 marzo 2018 nei territori di alcuni Comuni delle province di Reggio Emilia, di Modena, di Bologna, di Forlì-Cesena e di Rimini, nei territori montani e collinari delle province di Piacenza e di Parma e nei territori dei comuni di Faenza, di Casola Valsenio, di Brisighella, di Castel Bolognese e di Riolo Terme in provincia di Ravenna</t>
  </si>
  <si>
    <t xml:space="preserve">1) Decreto n.125 del 02/08/2018 (Piano degli interventi)
2) Decreto n. 189 del 14/12/2018 (Rimodulazione piano degli interventi)
3) Decreto n. 48 del 14/04/2021 (modifica titolo cod intervento 13652)
</t>
  </si>
  <si>
    <t xml:space="preserve">1) 258 del 06/08/2018
2) 395 del 17/12/2018
3) 123 del 28/04/2021 </t>
  </si>
  <si>
    <t xml:space="preserve">DCM 26/04/2018
</t>
  </si>
  <si>
    <t>DCM 30/04/2019</t>
  </si>
  <si>
    <t>26/04/2020
26/10/2020 (6 mesi DL-  19 maggio 2020, n. 34  -Legge 77 del 17/07/2020)</t>
  </si>
  <si>
    <t>OCDPC 533/2018</t>
  </si>
  <si>
    <t>DCM 26/04/2018
G.U.n°104 del 7/5/2018
9.500.000</t>
  </si>
  <si>
    <t>Eccezionali eventi meteorologici che si sono verificati nei mesi di giugno, luglio e agosto 2017 nel territorio delle province di Ferrara, di Ravenna e di Forlì-Cesena</t>
  </si>
  <si>
    <t>1) Decreto n.82 del 20/6/2018 
(Piano degli interventi 1 stralcio)
2) Decreto n. 154 del 18/10/2018
(Piano degli interventi  2 stralcio)</t>
  </si>
  <si>
    <t>1) 184 del 21/06/2018
2) 349 del 31/10/2018</t>
  </si>
  <si>
    <t>DCM 11/12/2017</t>
  </si>
  <si>
    <t>DCM 24/07/2018</t>
  </si>
  <si>
    <t>OCDPC 511/2018</t>
  </si>
  <si>
    <t>DCM 11/12/2017
G.U. n. 296 del 20/12/2017
2.550.000</t>
  </si>
  <si>
    <t>Eccezionali eventi meteorologici che si sono verificati dall’8 al 12 dicembre 2017 nel territorio delle province di Piacenza, di Parma, di Reggio Emilia, di Modena, di Bologna e di Forlì-Cesena</t>
  </si>
  <si>
    <t>1) Decreto n.48 del 19/04/2018 
(Piano degli interventi 1 stralcio)
2) Decreto n. 95 del 4/7/2018
(Piano degli interventi  2 stralcio)
3) Decreto n. 166 del 31/10/2018
(Piano degli interventi 3 stralcio)
4) Decreto n. 6 del 18/01/2019 
(Piano degli interventi 4 stralcio)</t>
  </si>
  <si>
    <t>1) 103 del 23/04/2018
2) 205 del 6/7/2018
3) 360 del 14/11/2018
4) 24 del 22/01/2019</t>
  </si>
  <si>
    <t>DCM 29/12/2017
(DCM 15/10/2018 - estensione territoriale e integrazione finanziaria)</t>
  </si>
  <si>
    <t xml:space="preserve">DCM 24/07/2018
</t>
  </si>
  <si>
    <t>OCDPC 503/2018
OCDPC 531/2018</t>
  </si>
  <si>
    <t>DCM 29/12/2017
G.U. n. 10 del 13/01/2018
10.000.000
DCM 15/10/2018
G.U. n. 255 del 02/11/2018
3.050.000</t>
  </si>
  <si>
    <t>Crisi di approvvigionamento idropotabile nel territorio regionale</t>
  </si>
  <si>
    <t>1) Decreto n.149 del 04/08/2017
(Piano degli interventi PC e PR)
2) Decreto n.178 del 13/11/2017
(Rimodulazione Piano degli interventi PC e PR)
3) Decreto n.32 del 29/03/2018
(Piano degli interventi RE-MO-BO-FE-RA-FC-RN)
4) Decreto n.118 del 27/07/2018 
(Rimodulazione del piano degli interventi RE-MO-BO-FE-RA-FC-RN)</t>
  </si>
  <si>
    <t>1) 229 del 04/08/2017
2) 320 del 29/11/2017
3) 79 del 30/03/2018
4) 263 del 8/08/2018</t>
  </si>
  <si>
    <t xml:space="preserve">1) DCM del 22/6/2017 
(province PC e PR)
2) DCM 15/09/2017 
(estensione a tutta la RER)
</t>
  </si>
  <si>
    <t>DCM 22/12/2017</t>
  </si>
  <si>
    <t>OCDPC 468/2017
OCDPC 497/2017</t>
  </si>
  <si>
    <t>DCM del 22/6/2017
G.U. n. 156 del 6/7/2017
8.650.000,00
DCM 15/09/2017 
G.U n. 221 del 21/9/2017 
4.800.000,00</t>
  </si>
  <si>
    <t xml:space="preserve">Eccezionali avversità atmosferiche verificatesi dal 27 febbraio al 27 marzo 2016 nel territorio delle province di Piacenza, di Parma, di Reggio Emilia, di Modena, di Bologna, dei comuni di Alfonsine, di Faenza, di Russi, di Brisighella, di Casola Valsenio e di Riolo Terme in provincia di Ravenna, dei comuni di Formignana, di Vigarano Mainarda, di Argenta, di Ferrara e di Cento in provincia di Ferrara, dei comuni di Sant’Agata Feltria, di Gemmano, di Montescudo-Monte Colombo e di Coriano in provincia di Rimini e dei comuni del territorio collinare e pedecollinare della provincia di Forlì-Cesena </t>
  </si>
  <si>
    <t xml:space="preserve">DCM del 10/5/2016
</t>
  </si>
  <si>
    <t>DCM 24/11/2016</t>
  </si>
  <si>
    <t>DCM del 10/5/2016
G.U. n. 117 del 20/5/2016
9.200.000</t>
  </si>
  <si>
    <t>Eccezionali eventi meteorologici verificatesi nei giorni 13 e 14 settembre 2015 nel territorio delle province di Parma e Piacenza</t>
  </si>
  <si>
    <t xml:space="preserve">DCM del 25/9/2015
</t>
  </si>
  <si>
    <t>DCM 25/3/2016</t>
  </si>
  <si>
    <t>DCM del 25/9/2015
GU n. 228 del 1/10/2015
10.000.000</t>
  </si>
  <si>
    <t xml:space="preserve">Eccezionali avversità atmosferiche verificatesi 4-7 febbraio 2015 nel territorio regionale </t>
  </si>
  <si>
    <t>DCM del 12/3/2015</t>
  </si>
  <si>
    <t>DCM 10/9/2015</t>
  </si>
  <si>
    <t>DCM del 12/3/2015
GU n. 70 del 25/3/2015
13.800.000</t>
  </si>
  <si>
    <t xml:space="preserve">DCM del 30/12/2014 </t>
  </si>
  <si>
    <t>DCM 21/4/2015</t>
  </si>
  <si>
    <t>DCM del 30/10/2014 
GU n. 263 del 12/11/2014
14.000.000</t>
  </si>
  <si>
    <t>Eccezionali eventi alluvionali verificatisi nei giorni dal 17 al 19 gennaio 2014 nel territorio della provincia di Modena</t>
  </si>
  <si>
    <t xml:space="preserve">DCM 31/01/2014
</t>
  </si>
  <si>
    <t>DCM 23/7/2014</t>
  </si>
  <si>
    <t>DCM 31/01/2014
GU n.34 del 11/2/2014
11.000.000</t>
  </si>
  <si>
    <t>Eccezionali avversità atmosferiche verificatesi dall'ultima decade di dicembre 2013 al 31 marzo 2014 nel territorio delle province di Bologna, Forlì-Cesena, Modena, Parma, Piacenza, Reggio-Emilia e Rimini</t>
  </si>
  <si>
    <t xml:space="preserve">DCM 31/01/2014 </t>
  </si>
  <si>
    <t>DCM 12/12/2014</t>
  </si>
  <si>
    <t>DCM 31/01/2014 
GU n. 34 del 11/2/2014
9.700.000</t>
  </si>
  <si>
    <t>Eccezionali avversità atmosferiche verificatesi nei mesi di marzo, aprile e maggio  2013 nei Comuni del territorio regionale</t>
  </si>
  <si>
    <t xml:space="preserve">DCM 9/5/2013 </t>
  </si>
  <si>
    <t>DCM del 2/8/2013 
DCM del 27/9/2013</t>
  </si>
  <si>
    <t>DCM 9/5/2013 
GU n.113 del 15/5/2013
14.000.000
Ministero dell’Ambiente e della Tutela del Territorio e del Mare con Decreto del Direttore generale per la tutela del Territorio e delle risorse idriche prot. 4352\TRI\DI\G\SP del 17 giugno 2013
10.000.000 
Risorse derivanti dall’applicazione dell’articolo n. 2, comma 1- Quinquies del D.L. n. 74/2014 convertito dalla L. n. 93/2014
7.124.377,36</t>
  </si>
  <si>
    <t xml:space="preserve">1) 24.063.116,52
2) 47.485.899,79
</t>
  </si>
  <si>
    <t>1)DCM del 2/12/2019
24.438.027,72
2)DCM del 17/01/2020
47.110.988,59
 3) Decisione di esecuzione della Commissione europea del 9 settembre 2020 C(2020) 6272 final
FSUE 2019
PSN/0030272 del 22/05/2020 
23.093.102,91</t>
  </si>
  <si>
    <t>1) Decreto n.190 del 14/12/2018 (Piano degli interventi)
2) Decreto n. 105/2019 - Decreto n. 148/2019 -Decreto n. 68/2020 (Privati e imprese)
3) Decreto n. 10 del 21/1/2020 (Piano degli interventi FSUE)</t>
  </si>
  <si>
    <t>1) 395 del 17/12/2018
3) 14 del 23/01/2020</t>
  </si>
  <si>
    <t>DCM 08/11/2018
G.U.n°266 del 15/11/2018
1.500.000
DPCM 21/02/2019
G.U. n. 50 del 28/02/2019 
1.680.098,1
Decisione di esecuzione della Commissione Europea C(2019) 7564 final del 18.10.2019 
FSUE 2018
DPC/PSN/41978 del 09/08/2019 
4.140.024,00</t>
  </si>
  <si>
    <t>LINK</t>
  </si>
  <si>
    <t>RISORSE ANCORA DA PROGRAMMARE</t>
  </si>
  <si>
    <t>TOTALE COSTO PREVISTO</t>
  </si>
  <si>
    <t>1) n. 41 del 22/02/2021</t>
  </si>
  <si>
    <t xml:space="preserve">1) Trasferimenti in contabilità speciale secondo la procedura nazionale di rendicontazione 
1.784.208,00
2) DONAZIONI 
12.512.476,83
</t>
  </si>
  <si>
    <t>1) Decreto n. 27 del 04/03/2020
2) Decreto n. 158 del 11/08/2020
3) Decreto n. 215 del 12/11/2020 
4) Decreto n. 76 del 08/05/2020
5) Decreto n. 93 del 9/05/2020
6) Decreto n. 105 del 12/06/2020
7) Decreto n. 155 del 31/07/2020
8) Decreto n. 185 del 07/10/2020
9) Decreto n. 49 del 16/04/2021</t>
  </si>
  <si>
    <t>1) n. 56 del 05/03/2020
2) n. 285 del 12/08/2020
3) n. 406 del 25/11/2020
4) n. 145 del 11/05/2020
5) n. 181 del 03/06/2020
6) n. 197 del 15/06/2020
7) n. 271 del 03/08/2020
8) n. 342 del 08/10/2020
9) n. 123 del 28/04/2021</t>
  </si>
  <si>
    <t>Per i maggiori pagamenti effettuati sull'annualità 2020 sono state utilizzate le risorse di cassa relative all'annualità 2019.</t>
  </si>
  <si>
    <t xml:space="preserve">ciao Anto alla riga del decerto fiscale annualità 2019 nella colonna costo programmato va messo 10284267,31 </t>
  </si>
  <si>
    <t>abbiamo 50 euro di avanzo</t>
  </si>
  <si>
    <t>1) 6080
2) 6084
3) 6097
4) 6110</t>
  </si>
  <si>
    <t xml:space="preserve">1) 8.370.528,96
2) 0,00
3) 6.323.817,60
4) 3.930.000,16 </t>
  </si>
  <si>
    <t>1) 8.344.035,75
2) 135.525,32
3) 7.529.926,61
4) 2.614.859,04</t>
  </si>
  <si>
    <t xml:space="preserve">1) 11.218.080,50
2) 616.029,50
3) 23.059.584,60
4) 6.648.168,41 </t>
  </si>
  <si>
    <t>1) 0,00
2) 0,00
3) 0,00
4) 0,00</t>
  </si>
  <si>
    <t xml:space="preserve">1) 6.180.675,93
2) 45.400,46
3) 4.581.063,49
4) 1609052,36 </t>
  </si>
  <si>
    <t xml:space="preserve">1) 7.049.192,80
2) 188.344,62
3) 16.284.242,03
4) 2.770.895,91 </t>
  </si>
  <si>
    <t>IMPORTO EFFETTIVAMENTE INCASSATO SULLA CONTABILITA' SPECIALE ALLA DATA DEL 20/05/2021</t>
  </si>
  <si>
    <t>1) 1.490.022,00 
2) 199.905,79
3) 4.140.024,00</t>
  </si>
  <si>
    <t>RISORSE TRASFERITE O DA TRASFERIRE A SEGUITO CHIUSURA CONTABILITA' SPECIALI</t>
  </si>
  <si>
    <t xml:space="preserve">Legge 30/12/2018 n. 145 art.1 comma 1028
(assegnazione risorse)
DPCM 27 febbraio 2019
(riparto risorse 1028)
1) 38.770.000,00 (pubblico)
2) 2.771.863,01
</t>
  </si>
  <si>
    <t>con rimdoulazione del piano 2019
1) 38.770,000,00 (pubblico)
2) 2.742.437,92 (privati)</t>
  </si>
  <si>
    <t>https://protezionecivile.regione.emilia-romagna.it/piani-sicurezza-interventi-urgenti/ordinanze-piani-e-atti-correlati-dal-2008/eventi-dicembre-2020</t>
  </si>
  <si>
    <t>https://protezionecivile.regione.emilia-romagna.it/piani-sicurezza-interventi-urgenti/ordinanze-piani-e-atti-correlati-dal-2008/eccezionali-eventi-meteorologici-di-novembre-2019/eccezionali-eventi-meteo-novembre-2019</t>
  </si>
  <si>
    <t>https://protezionecivile.regione.emilia-romagna.it/piani-sicurezza-interventi-urgenti/ordinanze-piani-e-atti-correlati-dal-2008/eccezionali-eventi-meteorologici-22-giugno-2019</t>
  </si>
  <si>
    <t>https://protezionecivile.regione.emilia-romagna.it/piani-sicurezza-interventi-urgenti/ordinanze-piani-e-atti-correlati-dal-2008/eccezionali-eventi-meteorologici-maggio-2019/eccezionali-eventi-meteorologici-maggio-2019</t>
  </si>
  <si>
    <t>https://protezionecivile.regione.emilia-romagna.it/piani-sicurezza-interventi-urgenti/ordinanze-piani-e-atti-correlati-dal-2008/ordinanza-558-2018
https://protezionecivile.regione.emilia-romagna.it/piani-sicurezza-interventi-urgenti/ordinanze-piani-e-atti-correlati-dal-2008/fsue-2018/fsue-2018</t>
  </si>
  <si>
    <t>https://protezionecivile.regione.emilia-romagna.it/piani-sicurezza-interventi-urgenti/ordinanze-piani-e-atti-correlati-dal-2008/finanziamenti-legge-stabilita-2019</t>
  </si>
  <si>
    <t>1) Decreto  n. 88 del 13/06/2019 (Piano degli interventi - 1 stralcio)
2)  Decreto n. 127 del 20/08/2019  (Piano degli interventi - 2 stralcio)
3) Decreto n. 230 del 17/12/2020 (Rimodulazione piano 2 stralcio)
4) Decrteo n. 63 del 30/04/2021 (modifica sogg attuatore)
Privati e imprese:
Decreto n. 124 del 5/08/2019
Decreto n. 172 del 15/11/2019
Decreto n. 1 del 09/01/2020</t>
  </si>
  <si>
    <t xml:space="preserve">1) 193 del 14/06/2019
2) 280 del 21/08/2019
3) 1 del 07/01/2021  
4) 137 del 12/05/2021 </t>
  </si>
  <si>
    <t>https://protezionecivile.regione.emilia-romagna.it/piani-sicurezza-interventi-urgenti/ordinanze-piani-e-atti-correlati-dal-2008/eventi-meteo-febbraio-2019/eventi-febbraio-2019</t>
  </si>
  <si>
    <t>https://protezionecivile.regione.emilia-romagna.it/piani-sicurezza-interventi-urgenti/ordinanze-piani-e-atti-correlati-dal-2008/avversita-febbraio-marzo-2018</t>
  </si>
  <si>
    <t>https://protezionecivile.regione.emilia-romagna.it/piani-sicurezza-interventi-urgenti/ordinanze-piani-e-atti-correlati-dal-2008/eventi-calamitosi-estate-2017</t>
  </si>
  <si>
    <t>https://protezionecivile.regione.emilia-romagna.it/piani-sicurezza-interventi-urgenti/ordinanze-piani-e-atti-correlati-dal-2008/eccezionali-eventi-meteorologici-verificatisi-nei-giorni-dall8-al-12-dicembre-2017</t>
  </si>
  <si>
    <t>https://protezionecivile.regione.emilia-romagna.it/piani-sicurezza-interventi-urgenti/ordinanze-piani-e-atti-correlati-dal-2008/crisi-idrica-pr-pc-ord-468-del-2017</t>
  </si>
  <si>
    <t xml:space="preserve">1) 243 del 2/08/2016
2) 163 del 14/06/2017
</t>
  </si>
  <si>
    <t xml:space="preserve">1) Decreto n. 175 del 01/08/2016 
(Piano degli interventi)
2) Decreto n. 88 del 30/05/2017
(Rimodulazione del piano degli interventi)
</t>
  </si>
  <si>
    <t>DGR n. 319 del 8/3/2021 - BUR 69 del 12/03/2021 (Piano delle economie)</t>
  </si>
  <si>
    <t>https://protezionecivile.regione.emilia-romagna.it/piani-sicurezza-interventi-urgenti/ordinanze-piani-e-atti-correlati-dal-2008/ordinanza-351-2016/Ocdpc%20351%202016</t>
  </si>
  <si>
    <t xml:space="preserve">1) DD n.984 del 20/111/2015
(Piano degli interventi)
</t>
  </si>
  <si>
    <t xml:space="preserve">1)  310 del 27/11/2015
</t>
  </si>
  <si>
    <t>https://protezionecivile.regione.emilia-romagna.it/piani-sicurezza-interventi-urgenti/ordinanze-piani-e-atti-correlati-dal-2008/alluvione%20Parma%20Piacenza%202015</t>
  </si>
  <si>
    <t xml:space="preserve">1) DD 438 del 11/06/2015 
(Piano degli interventi)
2) DD 725 del 2809/2015
(modifiche del piano degli interventi)
3) DD1140 del 18/12/2015
(modifiche del piano degli interventi)
4) DD 170 del 01/04/2016 (Rimodulazione del piano)
</t>
  </si>
  <si>
    <t xml:space="preserve">1) 129 del 15/06/2015
2) 255 del 7/10/2015
</t>
  </si>
  <si>
    <t>https://protezionecivile.regione.emilia-romagna.it/piani-sicurezza-interventi-urgenti/ordinanze-piani-e-atti-correlati-dal-2008/eccezionali-avversita-atmosferiche-verificatesi-nel-territorio-della-regione-emilia-romagna-nei-giorni-dal-4-al-7-febbraio-2015</t>
  </si>
  <si>
    <t xml:space="preserve">1) DD73 del 12/02/2015
(Piano degli interventi)
2) DD 464 del 23/06/2015  
(prima rimodulazione del piano degli interventi) 
3) DD 1160 del 31/12/2015 
(seconda rimodulazione del piano degli interventi)
</t>
  </si>
  <si>
    <t xml:space="preserve">1) 39 del 25/02/2015
2) 148 del 25/06/2015
3) 19 del 27/01/2016 
</t>
  </si>
  <si>
    <t>https://protezionecivile.regione.emilia-romagna.it/piani-sicurezza-interventi-urgenti/ordinanze-piani-e-atti-correlati-dal-2008/eccezionali-eventi-atmosferici-del-13-e-14-ottobre-2014</t>
  </si>
  <si>
    <t xml:space="preserve">1) DD 750 del 19/9/2014
(Piano degl iinterventiI)
</t>
  </si>
  <si>
    <t>https://protezionecivile.regione.emilia-romagna.it/piani-sicurezza-interventi-urgenti/ordinanze-piani-e-atti-correlati-dal-2008/eventi-alluvionali-17-19-gennaio-2014</t>
  </si>
  <si>
    <t xml:space="preserve">1) DD 728 del 12/09/2014
(Piano degli interventi)
2) DD 545 del 10/7/2015  
(1 rimodulazione del piano degli interventi)
3) DD 3818 del 21/11/2017  
(2 rimodulazione del piano degli interventi)
</t>
  </si>
  <si>
    <t xml:space="preserve">1) 281 del 16/09/2014
3) 19 del 24/01/2018
</t>
  </si>
  <si>
    <t>https://protezionecivile.regione.emilia-romagna.it/piani-sicurezza-interventi-urgenti/ordinanze-piani-e-atti-correlati-dal-2008/ordinanza-174-2014/ordinanza-del-capo-dipartimento-n-174-del-9-luglio-2014</t>
  </si>
  <si>
    <t xml:space="preserve">1) DD 577 del 22/07/2013 
(Piano degli interventi)
2) DD 350 del 06/05/2014
(Rimodulazione del piano degli ineterventi)
3) DGR 1417 del 28/12/2015 
(Piano degli interventi in attuazione al comma 1-quinques, dell’articolo 2 del DL 12 maggio 2014 n.74, convertito, con modificazioni, dalla L 27 giugno 2014 n.93)
4) DGR 123 del  10/02/2017
(Rimodulazione del Piano degli interventi in attuazione la comma 1-quinques omissis)
</t>
  </si>
  <si>
    <t xml:space="preserve">1) 215 del 26/07/2013
2) 136 del 07/05/2014
3) 259 del 08/10/2015
4) 54 del 08/03/2017
</t>
  </si>
  <si>
    <t>https://protezionecivile.regione.emilia-romagna.it/piani-sicurezza-interventi-urgenti/ordinanze-piani-e-atti-correlati-dal-2008/83-2013</t>
  </si>
  <si>
    <t xml:space="preserve">Interventi provvisionali 
Terremoto 2012 - DL 74/2012 
</t>
  </si>
  <si>
    <t>D.L. 74/2012</t>
  </si>
  <si>
    <t xml:space="preserve">1) Decreto n. 54 del 2 aprile 2020  approvazione 1 stralcio
2) Decreto n. 135 del 2 luglio 2020  approvazione 2 stralcio
3)Decreto n. 64 del 30/04/2021 modifica CUP, titolo e sogg att piani 1 e 2
4)Decreto n. 80 del 21/05/2021 modifica ulteriori CUP piani 1 e 2 </t>
  </si>
  <si>
    <t>Deliberazione del Consiglio dei Ministri del 31/01/2014</t>
  </si>
  <si>
    <t>Alluvione 2014 - tromba d'aria 2013/2014 - DL 74/2014 convertito in Legge 93/2014 (G.U. 148 del 28/6/2014)</t>
  </si>
  <si>
    <t>1) Ord. 1 del 5/6/2014; 2) Ord. 2 del 5/6/2014; 3) Ord. 3 del 5/6/2014; 4) Ord. 4 del 8/7/2014; 5) Ord. 5 del 8/7/2014; 6) Ord. 6 del 10/7/2014; 7) Ord. 7 del 10/7/2014; 8) Ord. 8 del 24/7/2014; 9) Ord. 9 del 24/7/2014; 10) Ord. 10 del 10/10/2014; 11) Ord. 11 del 10/10/2014; 12) Ord. 12 del 4/11/2014; 13) Ord. 13 del 6/11/2014; 14) Ord. 14 del 14/11/2014; 15) Ord. 15 del 24/11/2014; 16) Ord. 1 del 4/2/2015; 17) Ord. 2 del 4/2/2015; 18) Ord. 3 del 13/3/2015; 19) Ord. 4 del 13/3/2015; 20) Ord. 5 del 24/4/2015; 21) Ord. 6 del 16/6/2015; 22) Ord. 7 del 16/6/2015; 23) Ord. 8 del 23/6/2015; 24) Ord. 9 del 26/6/2015; 25) Ord. 10 del 27/8/2015; 26) Ord. 11 del 2/9/2015; 27) Ord. 12 del 30/9/2015; 28) Ord. 13 del 7/10/2015; 29) Ord. 14 del 4/11/2015; 30) ord. 15 del 4/12/2015; 31) Ord. 1 del 29/1/2016; 32) Ord. 2 del 23/02/2016; 33) Ord. 3 del 28/4/2016; 34) Ord. 4 del 28/4/2016; 35) Ord. 5 del 17/5/2016; 36) Ord. 6 del 13/6/2016; 37) Ord. 7 del 16/9/2016; 38) Ord. 8 del 28/11/2016; 39) Ord. 1 del 28/12/2017; 40) Ord. 1 del 7/11/2018; 41) Ord. 1 del 2/9/2019; 42) Ord. 1 del 1/9/2020</t>
  </si>
  <si>
    <t xml:space="preserve">1), 2), 3) 164 del 5/6/2014; 4), 5): 207 del 10/7/2014; 6), 7): 209 del 11/7/2014; 8), 9): 229 del 23/7/2014;  10) 231 del 25/7/2014; 11) 297 del 13/10/14; 12) 321 del 5/11/2014; 13) 324 del 6/11/2014; 14) 330 del 17/11/2014; 15) 338 del 24/11/2014; 16), 17): 27 del 4/2/2015; 18), 19): 53 del 13/03/2015; 20) 91 del 24/04/2015; 21), 22) 134 del 17/6/15 e 142 del 23/6/15; 23), 24) 151 del 29/6/2015;  25) 229 del 27/08/2015; 26) 232 del 2/9/2015; 27) 251 del 1/10/2015; 28) 260 del 8/10/2015; 29) 283 del 5/11/2015; 30) 317 del 9/12/2015; 31) 25 del 1/2/2016; 32) 46 del 24/02/2016; 33), 34) 122 del 28/4/2016; 35) 143 del 17/5/2016 ; 36) 177 del 13/6/2016; 37) 288 del 26/9/2016; 38) 357 del 28/11/2016; 39) 349 del 28/12/2017; 40) 354 del 7/11/2018; 41) 284 del 2/9/2019; 42) 311 del 9/9/2020  </t>
  </si>
  <si>
    <t>OCDPC 175 del 8/7/2014</t>
  </si>
  <si>
    <t xml:space="preserve">COSTO EFFETTIVO 
IMPORTO TOTALE PAGATO ALLA DATA DEL 12/05/2021
</t>
  </si>
  <si>
    <t xml:space="preserve">https://trasparenza.regione.emilia-romagna.it/interventi-straordinari-e-di-emergenza/provvedimenti_in_deroga/alluvione-nel-modenese2014-e-tromba-daria-2013/ordinanze
https://protezionecivile.regione.emilia-romagna.it/piani-sicurezza-interventi-urgenti/ordinanze-piani-e-atti-correlati-dal-2008/eventi-alluvionali-17-19-gennaio-2014 </t>
  </si>
  <si>
    <t>Ord. n. 18 del 03/08/2012
Ord. n. 20 del 07/08/2012
Ord. n. 47 del 25/09/2012
Ord. n. 27 del 23/08/2012
Ord. n. 37 del 10/09/2012
Ord. n. 55 del 10/10/2012
Ord. n. 71 del 13/11/2012
Ord. n. 82 del 23/11/2012
Ord. n. 90 del 14/12/2012
Ord. n. 2 e n. 3 del 15/01/2013
Ord. n. 9 del 12/02/2013
Ord. n. 16 del 15/02/2013
Ord. n. 32 e n. 36 del 19/03/2013
Ord. n. 57 del 10/05/2013
Ord. n. 77 del 03/07/2013
Ord. n. 94 del 01/08/2013
Ord. n. 115 del 03/10/2013
Ord. n. 137 del 06/11/2013
Ord. n. 147 del 10/12/2013
Ord. n. 31 del 22/04/2014
Ord. n. 61 del 18/07/2014
Ord. n. 80 del 05/12/2014
Ord. n. 34 del 21/07/2015
Ord. n. 21 del 08/04/2016
Ord. n.  54 del 31/10/2016</t>
  </si>
  <si>
    <t>n. 143 del 03/08/2012
n. 146 del 07/08/2012
n. 194 del 25/09/2012
n. 163 del 23/08/2012
n. 176 del 11/09/2012
n. 209 del 10/10/2012
n. 242 del 14/11/2012
n. 266 del 03/12/2012
n. 281 del 14/12/2012
n. 10 del 16/01/2013
n. 16 del 21/01/2013
n. 32 del 13/02/2013
n. 37 del 18/02/2013
n. 68 del 20/03/2013
n. 73 del 22/03/2013
n. 124 del 13/05/2013
n. 183 del 04/07/2013
n. 230 del 06/08/2013
n. 293 del 03/10/2013
n. 328 del 07/11/2013
n. 369 del 11/12/2013
n. 120 del 23/04/2014
n. 221 del 18/07/2014
n. 350 del 05/12/2014
n. 179 del 21/07/2015
n. 101 del 11/04/2016
n. 328 del 02/11/2016</t>
  </si>
  <si>
    <t xml:space="preserve">Importo incassato e pagato al netto delle restituzioni pari ad Euro 99.778,64 </t>
  </si>
  <si>
    <t>Importo incassato e pagato al netto delle restituzioni pari ad Euro 43.450,00</t>
  </si>
  <si>
    <r>
      <t xml:space="preserve">D. LGS. 33/2013 E SS.MM.II. - INTERVENTI STRAORDINARI E DI EMERGENZA (ART. 42) 
</t>
    </r>
    <r>
      <rPr>
        <b/>
        <sz val="14"/>
        <rFont val="Arial"/>
        <family val="2"/>
      </rPr>
      <t xml:space="preserve">Struttura incaricata della gestione a supporto del Commissario delegato: Agenzia regionale per la Sicurezza territoriale e la protezione civile </t>
    </r>
    <r>
      <rPr>
        <b/>
        <sz val="20"/>
        <rFont val="Arial"/>
        <family val="2"/>
      </rPr>
      <t>(ARSTePC)</t>
    </r>
  </si>
  <si>
    <t>Eccezionali avversita' atmosferiche verificatesi nei giorni 13 e 14  ottobre 2014 nel territorio delle province di Parma e Piacenza</t>
  </si>
  <si>
    <r>
      <t xml:space="preserve">ART. 42 COMMA 1 LETT. A) 
</t>
    </r>
    <r>
      <rPr>
        <b/>
        <sz val="12"/>
        <rFont val="Arial"/>
        <family val="2"/>
      </rPr>
      <t xml:space="preserve">Provvedimenti adottati dal Commissario delegato, nominato con provvedimenti nazionali (D.L., OCDPC) 
</t>
    </r>
  </si>
  <si>
    <t>PROVVEDIMENTI NAZIONALI, COMUNITARI DI STANZIAMENTO RISORSE O DONAZIONI</t>
  </si>
  <si>
    <t>NOTE: Le Delibere di Giunta regionale (DGR) richiamate nelle note sono quelle che hanno disposto, su autorizzazioni ex OCDPC, il trasferimento delle risorse che residuano nelle contabilità speciali al bilancio dell'amministrazione ordinariamente competente (Regione o ARSTePC) per il completamento degli interventi ex art. 27, c. 5, del Codice di protezione civile di cui al D.lgs. n. 1/2018</t>
  </si>
  <si>
    <t>IMPORTO TOTALE RISORSE STANZIATE CON   PROVVEDIMENTI NAZIONALI, COMUNITARI O DERIVANTI DA DONAZIONI</t>
  </si>
  <si>
    <t>Provvedimenti del Commissario Delegato (decreti del Presidente della Regione o Determine del Direttore dell'ARSTePC)</t>
  </si>
  <si>
    <t>L'importo incassato è ricompreso nelle risorse di cui all'art. 2 del D.L. 74/2012. 
L'importo pagato ricomprende anche interventi per macerie ed è al netto delle somme pari ad Euro 6.847.384,59 restituite da taluni enti attuatori degli interventi a seguito della relativa rendicontazione a saldo</t>
  </si>
  <si>
    <t xml:space="preserve">COSTO PREVISTO 
(IMPORTO PROGRAMMATO CON PROVVEDIMENTI COMMISSARIALI)
</t>
  </si>
  <si>
    <r>
      <rPr>
        <b/>
        <sz val="11"/>
        <rFont val="Arial"/>
        <family val="2"/>
      </rPr>
      <t>1) 1.784.208,00</t>
    </r>
    <r>
      <rPr>
        <sz val="11"/>
        <rFont val="Arial"/>
        <family val="2"/>
      </rPr>
      <t xml:space="preserve">
2) 11.725.220,22 </t>
    </r>
  </si>
  <si>
    <t xml:space="preserve">Importo incassato e importo pagato sono stati indicati al netto delle somme restituite  pari ad Euro 6.311,48
DGR 1073 del 01/07/2019 BUR 241 del 24/07/2019 
(Piano delle economie) 
DGR 1733 del 21/10/2019 BUR
DGR 1496 del 02/11/2020 BUR </t>
  </si>
  <si>
    <t>Importo incassato e importo pagato sono stati indicati al netto delle somme restituite  pari ad Euro 293.154,39
DGR  688 del 14/5/2018 BUR 2)  148 del 29/5/2018
(Piano delle economie)</t>
  </si>
  <si>
    <t>Importo incassato e importo pagato sono stati indicati al netto delle somme restituite  pari ad Euro 26.316,54
DGR 963 del 25/06/2018 BUR  206 del 06/07/2018
(Piano economie)
DGR 1166 del 23/07/2018 BUR
DGR 1741 del 22/10/2018 BUR  360 del 14/11/2018
(Rimodulazione piano ecnomie)</t>
  </si>
  <si>
    <t>Importo incassato e importo pagato sono stati indicati al netto delle somme restituite  pari ad Euro 7.778,86
4) DGR 949 del 18/6/2019 BUR 227 del 10/07/2019
(Piano economie)</t>
  </si>
  <si>
    <t>Importo incassato e importo pagato sono stati indicati al netto delle somme restituite i pari ad Euro 7.922,86
5) DGR 216 del 23/3/2020 BUR 113 del 10/04/2020
(Piano delle economie)</t>
  </si>
  <si>
    <t>Importo incassato e importo pagato sono stati indicati al netto delle somme restituite  pari ad Euro 49.763,70
DGR 293 del 6/4/2020 BUR 127 del 27/04/2020
(Piano delle economie)</t>
  </si>
  <si>
    <t>https://www.regione.emilia-romagna.it/terremoto/gli-atti-per-la-ricostruzione/2021</t>
  </si>
  <si>
    <r>
      <t xml:space="preserve">ART. 42 COMMA 1 LETT. C)  
</t>
    </r>
    <r>
      <rPr>
        <b/>
        <sz val="12"/>
        <rFont val="Arial"/>
        <family val="2"/>
      </rPr>
      <t>Costi previsti e Costi effettivi</t>
    </r>
  </si>
  <si>
    <t>https://protezionecivile.regione.emilia-romagna.it/piani-sicurezza-interventi-urgenti/emergenza-coronavirus-atti-e-provvedimenti</t>
  </si>
  <si>
    <t>ALTRE INFORMAZIONI</t>
  </si>
  <si>
    <t>DL 74/2014 convertito in Legge 93/2014: 210.000.000</t>
  </si>
  <si>
    <t xml:space="preserve">L'importo pagato è al netto delle somme pari ad Euro 5.056.761,24 restituite da taluni enti attuatori degli interventi a seguito della relativa rendicontazione a saldo. </t>
  </si>
  <si>
    <t>60 giorni dalla scadenza della dichiarazione di stato di emergenza</t>
  </si>
  <si>
    <t>Art. 15, comma 6 , D.L. 162/2019 convertito in Legge 8/2020</t>
  </si>
  <si>
    <t>Delibera del Consiglio dei Ministri 22/05/2012 - Dichiarazione dello stato di emergenza in conseguenza degli eventi sismici che hanno colpito il territorio delle Province di Bologna, Modena, Ferrara e Mantova il giorno 20 maggio 2012 e s.m.i.</t>
  </si>
  <si>
    <t>Ultima proroga: art. 15, comma 6 , D.L. 162/2019 convertito in Legge 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</si>
</sst>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410]_-;\-* #,##0.00\ [$€-410]_-;_-* &quot;-&quot;??\ [$€-410]_-;_-@_-"/>
    <numFmt numFmtId="165" formatCode="#,##0.00_ ;\-#,##0.00\ "/>
  </numFmts>
  <fonts count="19" x14ac:knownFonts="1">
    <font>
      <sz val="10"/>
      <name val="Arial"/>
      <family val="2"/>
    </font>
    <font>
      <sz val="11"/>
      <color theme="1"/>
      <name val="Calibri"/>
      <family val="2"/>
      <scheme val="minor"/>
    </font>
    <font>
      <sz val="10"/>
      <name val="Arial"/>
      <family val="2"/>
    </font>
    <font>
      <b/>
      <sz val="11"/>
      <name val="Calibri"/>
      <family val="2"/>
    </font>
    <font>
      <b/>
      <sz val="10"/>
      <name val="Arial"/>
      <family val="2"/>
    </font>
    <font>
      <sz val="11"/>
      <name val="Calibri"/>
      <family val="2"/>
    </font>
    <font>
      <sz val="11"/>
      <color indexed="8"/>
      <name val="Calibri"/>
      <family val="2"/>
    </font>
    <font>
      <b/>
      <sz val="14"/>
      <name val="Arial"/>
      <family val="2"/>
    </font>
    <font>
      <sz val="11"/>
      <name val="Arial"/>
      <family val="2"/>
    </font>
    <font>
      <sz val="8"/>
      <name val="Arial"/>
      <family val="2"/>
    </font>
    <font>
      <b/>
      <sz val="11"/>
      <name val="Arial"/>
      <family val="2"/>
    </font>
    <font>
      <b/>
      <sz val="20"/>
      <name val="Arial"/>
      <family val="2"/>
    </font>
    <font>
      <b/>
      <sz val="11"/>
      <color theme="0"/>
      <name val="Calibri"/>
      <family val="2"/>
    </font>
    <font>
      <sz val="11"/>
      <name val="Calibri"/>
      <family val="2"/>
      <scheme val="minor"/>
    </font>
    <font>
      <b/>
      <sz val="11"/>
      <name val="Calibri"/>
      <family val="2"/>
      <scheme val="minor"/>
    </font>
    <font>
      <b/>
      <sz val="12"/>
      <name val="Arial"/>
      <family val="2"/>
    </font>
    <font>
      <sz val="10"/>
      <color rgb="FF000000"/>
      <name val="Segoe UI"/>
      <family val="2"/>
    </font>
    <font>
      <sz val="9.5"/>
      <name val="Calibri"/>
      <family val="2"/>
    </font>
    <font>
      <u/>
      <sz val="10"/>
      <color theme="10"/>
      <name val="Arial"/>
      <family val="2"/>
    </font>
  </fonts>
  <fills count="16">
    <fill>
      <patternFill patternType="none"/>
    </fill>
    <fill>
      <patternFill patternType="gray125"/>
    </fill>
    <fill>
      <patternFill patternType="solid">
        <fgColor indexed="31"/>
        <bgColor indexed="22"/>
      </patternFill>
    </fill>
    <fill>
      <patternFill patternType="solid">
        <fgColor indexed="13"/>
        <bgColor indexed="34"/>
      </patternFill>
    </fill>
    <fill>
      <patternFill patternType="solid">
        <fgColor rgb="FFFF0000"/>
        <bgColor indexed="34"/>
      </patternFill>
    </fill>
    <fill>
      <patternFill patternType="solid">
        <fgColor rgb="FFFF6600"/>
        <bgColor indexed="64"/>
      </patternFill>
    </fill>
    <fill>
      <patternFill patternType="solid">
        <fgColor rgb="FFFF6600"/>
        <bgColor indexed="34"/>
      </patternFill>
    </fill>
    <fill>
      <patternFill patternType="solid">
        <fgColor theme="6" tint="0.59999389629810485"/>
        <bgColor indexed="64"/>
      </patternFill>
    </fill>
    <fill>
      <patternFill patternType="solid">
        <fgColor theme="6" tint="0.59999389629810485"/>
        <bgColor indexed="34"/>
      </patternFill>
    </fill>
    <fill>
      <patternFill patternType="solid">
        <fgColor theme="7" tint="0.39997558519241921"/>
        <bgColor indexed="64"/>
      </patternFill>
    </fill>
    <fill>
      <patternFill patternType="solid">
        <fgColor theme="0"/>
        <bgColor indexed="64"/>
      </patternFill>
    </fill>
    <fill>
      <patternFill patternType="solid">
        <fgColor rgb="FF9966FF"/>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6" fillId="0" borderId="0"/>
    <xf numFmtId="43" fontId="2" fillId="0" borderId="0" applyFill="0" applyBorder="0" applyAlignment="0" applyProtection="0"/>
    <xf numFmtId="0" fontId="1" fillId="0" borderId="0"/>
    <xf numFmtId="0" fontId="18" fillId="0" borderId="0" applyNumberFormat="0" applyFill="0" applyBorder="0" applyAlignment="0" applyProtection="0"/>
  </cellStyleXfs>
  <cellXfs count="163">
    <xf numFmtId="0" fontId="0" fillId="0" borderId="0" xfId="0"/>
    <xf numFmtId="0" fontId="0" fillId="0" borderId="0" xfId="0" applyAlignment="1">
      <alignment horizontal="center" vertical="center" wrapText="1"/>
    </xf>
    <xf numFmtId="0" fontId="0" fillId="0" borderId="1" xfId="0" applyFill="1" applyBorder="1" applyAlignment="1">
      <alignment horizontal="center" vertical="center" wrapText="1"/>
    </xf>
    <xf numFmtId="0" fontId="6" fillId="2" borderId="2"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5" fillId="0" borderId="3" xfId="0" applyFont="1" applyBorder="1" applyAlignment="1">
      <alignment vertical="center" wrapText="1"/>
    </xf>
    <xf numFmtId="0" fontId="5" fillId="3"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7" borderId="1" xfId="0" applyFont="1" applyFill="1" applyBorder="1" applyAlignment="1">
      <alignment horizontal="left" vertical="center" wrapText="1"/>
    </xf>
    <xf numFmtId="0" fontId="13" fillId="0" borderId="0" xfId="0" applyFont="1" applyAlignment="1">
      <alignment horizontal="left" vertical="center"/>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6" fillId="7" borderId="2"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0" fillId="0" borderId="0" xfId="0" applyAlignment="1">
      <alignment vertical="center"/>
    </xf>
    <xf numFmtId="0" fontId="5" fillId="7" borderId="3" xfId="0" applyFont="1" applyFill="1" applyBorder="1" applyAlignment="1">
      <alignment vertical="center" wrapText="1"/>
    </xf>
    <xf numFmtId="0" fontId="5" fillId="0" borderId="6" xfId="0" applyFont="1" applyBorder="1" applyAlignment="1">
      <alignment vertical="center" wrapText="1"/>
    </xf>
    <xf numFmtId="0" fontId="5" fillId="8" borderId="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4" fillId="10" borderId="0" xfId="0" applyFont="1" applyFill="1" applyAlignment="1">
      <alignment horizontal="center" vertical="center" wrapText="1"/>
    </xf>
    <xf numFmtId="14" fontId="8" fillId="0" borderId="1" xfId="0" applyNumberFormat="1" applyFont="1" applyFill="1" applyBorder="1" applyAlignment="1">
      <alignment horizontal="center" vertical="center" wrapText="1"/>
    </xf>
    <xf numFmtId="0" fontId="4" fillId="0" borderId="0" xfId="0" applyFont="1"/>
    <xf numFmtId="43" fontId="10" fillId="0" borderId="1" xfId="2" applyFont="1" applyFill="1" applyBorder="1" applyAlignment="1">
      <alignment horizontal="center" vertical="center" wrapText="1"/>
    </xf>
    <xf numFmtId="43" fontId="8" fillId="0" borderId="1" xfId="2" applyFont="1" applyFill="1" applyBorder="1" applyAlignment="1">
      <alignment horizontal="center" vertical="center" wrapText="1"/>
    </xf>
    <xf numFmtId="0" fontId="4" fillId="0" borderId="0" xfId="0" applyFont="1" applyFill="1" applyAlignment="1">
      <alignment horizontal="center" vertical="center" wrapText="1"/>
    </xf>
    <xf numFmtId="0" fontId="8" fillId="1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0" borderId="11" xfId="0" applyFont="1" applyFill="1" applyBorder="1" applyAlignment="1">
      <alignment vertical="center" wrapText="1"/>
    </xf>
    <xf numFmtId="4" fontId="8" fillId="0" borderId="1" xfId="2" applyNumberFormat="1" applyFont="1" applyFill="1" applyBorder="1" applyAlignment="1">
      <alignment horizontal="center" vertical="center" wrapText="1"/>
    </xf>
    <xf numFmtId="0" fontId="5" fillId="10" borderId="2" xfId="0" applyFont="1" applyFill="1" applyBorder="1" applyAlignment="1">
      <alignment horizontal="center" vertical="center" wrapText="1"/>
    </xf>
    <xf numFmtId="14" fontId="5" fillId="10"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3"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ill="1" applyBorder="1"/>
    <xf numFmtId="0" fontId="0" fillId="0" borderId="1" xfId="0" applyFont="1" applyFill="1" applyBorder="1"/>
    <xf numFmtId="0" fontId="0" fillId="0" borderId="1" xfId="0" applyFill="1" applyBorder="1" applyAlignment="1">
      <alignment vertical="center" wrapText="1"/>
    </xf>
    <xf numFmtId="4" fontId="8" fillId="10" borderId="1" xfId="2"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0" fontId="16" fillId="0" borderId="1" xfId="0" applyFont="1" applyBorder="1" applyAlignment="1">
      <alignment vertical="center"/>
    </xf>
    <xf numFmtId="0" fontId="16" fillId="0" borderId="1" xfId="0" applyFont="1" applyBorder="1" applyAlignment="1">
      <alignment vertical="center" wrapText="1"/>
    </xf>
    <xf numFmtId="0" fontId="18" fillId="0" borderId="1" xfId="4" applyFill="1" applyBorder="1" applyAlignment="1">
      <alignment horizontal="center" vertical="center" wrapText="1"/>
    </xf>
    <xf numFmtId="0" fontId="18" fillId="0" borderId="1" xfId="4" applyBorder="1" applyAlignment="1">
      <alignment vertical="center" wrapText="1"/>
    </xf>
    <xf numFmtId="49" fontId="0" fillId="0" borderId="2" xfId="0" applyNumberFormat="1" applyBorder="1" applyAlignment="1">
      <alignment horizontal="center" vertical="center" wrapText="1"/>
    </xf>
    <xf numFmtId="0" fontId="8" fillId="0" borderId="2" xfId="0" applyFont="1" applyBorder="1" applyAlignment="1">
      <alignment horizontal="center" vertical="center" wrapText="1"/>
    </xf>
    <xf numFmtId="0" fontId="18" fillId="0" borderId="1" xfId="4" applyFont="1" applyFill="1" applyBorder="1" applyAlignment="1">
      <alignment horizontal="center" vertical="center" wrapText="1"/>
    </xf>
    <xf numFmtId="0" fontId="18" fillId="0" borderId="1" xfId="4" applyFont="1" applyBorder="1" applyAlignment="1">
      <alignment vertical="center" wrapText="1"/>
    </xf>
    <xf numFmtId="4" fontId="8" fillId="0" borderId="12" xfId="2" applyNumberFormat="1" applyFont="1" applyFill="1" applyBorder="1" applyAlignment="1">
      <alignment horizontal="center" vertical="center" wrapText="1"/>
    </xf>
    <xf numFmtId="165" fontId="8" fillId="0" borderId="12" xfId="2" applyNumberFormat="1" applyFont="1" applyFill="1" applyBorder="1" applyAlignment="1">
      <alignment horizontal="center" vertical="center" wrapText="1"/>
    </xf>
    <xf numFmtId="0" fontId="18" fillId="0" borderId="12" xfId="4" applyFont="1" applyBorder="1" applyAlignment="1">
      <alignment vertical="center" wrapText="1"/>
    </xf>
    <xf numFmtId="0" fontId="0" fillId="0" borderId="0" xfId="0" applyFill="1" applyAlignment="1">
      <alignment horizontal="center" vertical="center" wrapText="1"/>
    </xf>
    <xf numFmtId="0" fontId="0" fillId="0" borderId="0" xfId="0" applyFill="1"/>
    <xf numFmtId="1" fontId="8" fillId="10" borderId="1" xfId="2" applyNumberFormat="1" applyFont="1" applyFill="1" applyBorder="1" applyAlignment="1">
      <alignment horizontal="center" vertical="center" wrapText="1"/>
    </xf>
    <xf numFmtId="0" fontId="0" fillId="10" borderId="1" xfId="0" applyFont="1" applyFill="1" applyBorder="1" applyAlignment="1">
      <alignment horizontal="center" vertical="center" wrapText="1"/>
    </xf>
    <xf numFmtId="4" fontId="8" fillId="10" borderId="1" xfId="0" applyNumberFormat="1" applyFont="1" applyFill="1" applyBorder="1" applyAlignment="1">
      <alignment horizontal="center" vertical="center" wrapText="1"/>
    </xf>
    <xf numFmtId="0" fontId="0" fillId="10" borderId="1" xfId="0" applyFill="1" applyBorder="1" applyAlignment="1">
      <alignment vertical="center" wrapText="1"/>
    </xf>
    <xf numFmtId="0" fontId="0" fillId="10" borderId="0" xfId="0" applyFill="1" applyAlignment="1">
      <alignment horizontal="center" vertical="center" wrapText="1"/>
    </xf>
    <xf numFmtId="0" fontId="0" fillId="10" borderId="0" xfId="0" applyFill="1"/>
    <xf numFmtId="4" fontId="8" fillId="10" borderId="11" xfId="0" applyNumberFormat="1" applyFont="1" applyFill="1" applyBorder="1" applyAlignment="1">
      <alignment horizontal="center" vertical="center" wrapText="1"/>
    </xf>
    <xf numFmtId="43" fontId="8" fillId="10" borderId="1" xfId="2" applyFont="1" applyFill="1" applyBorder="1" applyAlignment="1">
      <alignment horizontal="center" vertical="center" wrapText="1"/>
    </xf>
    <xf numFmtId="164" fontId="8" fillId="10" borderId="1" xfId="2" applyNumberFormat="1" applyFont="1" applyFill="1" applyBorder="1" applyAlignment="1">
      <alignment horizontal="center" vertical="center" wrapText="1"/>
    </xf>
    <xf numFmtId="1" fontId="8" fillId="10" borderId="11" xfId="2" applyNumberFormat="1" applyFont="1" applyFill="1" applyBorder="1" applyAlignment="1">
      <alignment horizontal="center" vertical="center" wrapText="1"/>
    </xf>
    <xf numFmtId="1" fontId="2" fillId="10" borderId="1" xfId="2" applyNumberFormat="1" applyFill="1" applyBorder="1" applyAlignment="1">
      <alignment horizontal="center" vertical="center" wrapText="1"/>
    </xf>
    <xf numFmtId="43" fontId="2" fillId="10" borderId="11" xfId="2" applyFont="1" applyFill="1" applyBorder="1" applyAlignment="1">
      <alignment horizontal="center" vertical="center"/>
    </xf>
    <xf numFmtId="0" fontId="0" fillId="10" borderId="1" xfId="0" applyFont="1" applyFill="1" applyBorder="1"/>
    <xf numFmtId="1" fontId="8" fillId="10" borderId="12" xfId="2" applyNumberFormat="1" applyFont="1" applyFill="1" applyBorder="1" applyAlignment="1">
      <alignment horizontal="center" vertical="center" wrapText="1"/>
    </xf>
    <xf numFmtId="4" fontId="8" fillId="10" borderId="12" xfId="2" applyNumberFormat="1" applyFont="1" applyFill="1" applyBorder="1" applyAlignment="1">
      <alignment horizontal="center" vertical="center" wrapText="1"/>
    </xf>
    <xf numFmtId="0" fontId="0" fillId="10" borderId="12"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11" fillId="14" borderId="14" xfId="0" applyFont="1" applyFill="1" applyBorder="1" applyAlignment="1">
      <alignment horizontal="center" vertical="center" wrapText="1"/>
    </xf>
    <xf numFmtId="0" fontId="11" fillId="14" borderId="0" xfId="0" applyFont="1" applyFill="1" applyBorder="1" applyAlignment="1">
      <alignment horizontal="center" vertical="center"/>
    </xf>
    <xf numFmtId="0" fontId="0" fillId="0" borderId="0" xfId="0" applyAlignment="1"/>
    <xf numFmtId="0" fontId="11" fillId="14" borderId="0" xfId="0" applyFont="1" applyFill="1" applyBorder="1" applyAlignment="1">
      <alignment horizontal="center" vertical="center" wrapText="1"/>
    </xf>
    <xf numFmtId="0" fontId="0" fillId="0" borderId="16" xfId="0" applyBorder="1"/>
    <xf numFmtId="0" fontId="7" fillId="12" borderId="17" xfId="0" applyFont="1" applyFill="1" applyBorder="1" applyAlignment="1">
      <alignment horizontal="center" vertical="center" wrapText="1"/>
    </xf>
    <xf numFmtId="0" fontId="7" fillId="12" borderId="18" xfId="0" applyFont="1" applyFill="1" applyBorder="1" applyAlignment="1">
      <alignment horizontal="center" vertical="center"/>
    </xf>
    <xf numFmtId="0" fontId="7" fillId="13" borderId="17" xfId="0" applyFont="1" applyFill="1" applyBorder="1" applyAlignment="1">
      <alignment horizontal="center" vertical="center" wrapText="1"/>
    </xf>
    <xf numFmtId="0" fontId="7" fillId="13" borderId="19" xfId="0" applyFont="1" applyFill="1" applyBorder="1" applyAlignment="1">
      <alignment horizontal="center" vertical="center"/>
    </xf>
    <xf numFmtId="0" fontId="7" fillId="13" borderId="18" xfId="0" applyFont="1" applyFill="1" applyBorder="1" applyAlignment="1">
      <alignment horizontal="center" vertical="center"/>
    </xf>
    <xf numFmtId="0" fontId="7" fillId="11" borderId="14" xfId="0" applyFont="1" applyFill="1" applyBorder="1" applyAlignment="1">
      <alignment horizontal="center" vertical="center" wrapText="1"/>
    </xf>
    <xf numFmtId="0" fontId="0" fillId="0" borderId="0" xfId="0" applyBorder="1" applyAlignment="1">
      <alignment horizontal="center" vertical="center" wrapText="1"/>
    </xf>
    <xf numFmtId="0" fontId="7" fillId="15" borderId="16" xfId="0" applyFont="1" applyFill="1" applyBorder="1" applyAlignment="1">
      <alignment horizontal="center" vertical="center" wrapText="1"/>
    </xf>
    <xf numFmtId="0" fontId="0" fillId="15" borderId="20" xfId="0" applyFill="1" applyBorder="1" applyAlignment="1"/>
    <xf numFmtId="0" fontId="0" fillId="15" borderId="21" xfId="0" applyFill="1" applyBorder="1" applyAlignment="1"/>
    <xf numFmtId="0" fontId="3" fillId="10" borderId="22"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 fontId="8" fillId="10" borderId="28" xfId="0" applyNumberFormat="1"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8" fillId="0" borderId="12" xfId="4" applyFill="1" applyBorder="1" applyAlignment="1">
      <alignment horizontal="center" vertical="center" wrapText="1"/>
    </xf>
    <xf numFmtId="49" fontId="0" fillId="0" borderId="28" xfId="0" applyNumberFormat="1" applyFont="1" applyFill="1" applyBorder="1" applyAlignment="1">
      <alignment horizontal="center" vertical="center" wrapText="1"/>
    </xf>
    <xf numFmtId="164" fontId="8" fillId="10" borderId="11" xfId="2"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10" borderId="11" xfId="0" applyFont="1" applyFill="1" applyBorder="1" applyAlignment="1">
      <alignment horizontal="center" vertical="center" wrapText="1"/>
    </xf>
    <xf numFmtId="49" fontId="0" fillId="0" borderId="11" xfId="0" applyNumberFormat="1" applyBorder="1" applyAlignment="1">
      <alignment horizontal="center" vertical="center" wrapText="1"/>
    </xf>
    <xf numFmtId="0" fontId="8" fillId="0" borderId="11" xfId="0" applyFont="1" applyBorder="1" applyAlignment="1">
      <alignment horizontal="center" vertical="center" wrapText="1"/>
    </xf>
    <xf numFmtId="0" fontId="5" fillId="0" borderId="2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10" borderId="4" xfId="0" applyFont="1" applyFill="1" applyBorder="1" applyAlignment="1">
      <alignment horizontal="center" vertical="center" wrapText="1"/>
    </xf>
    <xf numFmtId="14" fontId="5" fillId="10" borderId="30" xfId="0" applyNumberFormat="1" applyFont="1" applyFill="1" applyBorder="1" applyAlignment="1">
      <alignment horizontal="center" vertical="center" wrapText="1"/>
    </xf>
    <xf numFmtId="0" fontId="8" fillId="10" borderId="30" xfId="0" applyFont="1" applyFill="1" applyBorder="1" applyAlignment="1">
      <alignment horizontal="center" vertical="center" wrapText="1"/>
    </xf>
    <xf numFmtId="14" fontId="8" fillId="10" borderId="30" xfId="0" applyNumberFormat="1" applyFont="1" applyFill="1" applyBorder="1" applyAlignment="1">
      <alignment horizontal="center" vertical="center" wrapText="1"/>
    </xf>
    <xf numFmtId="0" fontId="5" fillId="10" borderId="31" xfId="0" applyFont="1" applyFill="1" applyBorder="1" applyAlignment="1">
      <alignment horizontal="left" vertical="center" wrapText="1"/>
    </xf>
    <xf numFmtId="0" fontId="5" fillId="10" borderId="23" xfId="0" applyFont="1" applyFill="1" applyBorder="1" applyAlignment="1">
      <alignment horizontal="center" vertical="center" wrapText="1"/>
    </xf>
    <xf numFmtId="0" fontId="0" fillId="10" borderId="25" xfId="0" applyFill="1" applyBorder="1" applyAlignment="1">
      <alignment horizontal="center" vertical="center" wrapText="1"/>
    </xf>
    <xf numFmtId="14" fontId="0" fillId="10" borderId="25" xfId="0" applyNumberFormat="1" applyFill="1" applyBorder="1" applyAlignment="1">
      <alignment horizontal="center" vertical="center"/>
    </xf>
    <xf numFmtId="0" fontId="0" fillId="10" borderId="25" xfId="0" applyFont="1" applyFill="1" applyBorder="1" applyAlignment="1">
      <alignment horizontal="center" vertical="center" wrapText="1"/>
    </xf>
    <xf numFmtId="43" fontId="2" fillId="10" borderId="25" xfId="2" applyFill="1" applyBorder="1" applyAlignment="1">
      <alignment horizontal="center" vertical="center"/>
    </xf>
    <xf numFmtId="43" fontId="2" fillId="10" borderId="25" xfId="2" applyFill="1" applyBorder="1" applyAlignment="1">
      <alignment horizontal="center" vertical="center" wrapText="1"/>
    </xf>
    <xf numFmtId="1" fontId="8" fillId="10" borderId="25" xfId="2" applyNumberFormat="1" applyFont="1" applyFill="1" applyBorder="1" applyAlignment="1">
      <alignment horizontal="center" vertical="center" wrapText="1"/>
    </xf>
    <xf numFmtId="4" fontId="8" fillId="10" borderId="25" xfId="0" applyNumberFormat="1" applyFont="1" applyFill="1" applyBorder="1" applyAlignment="1">
      <alignment horizontal="center" vertical="center" wrapText="1"/>
    </xf>
    <xf numFmtId="0" fontId="0" fillId="10" borderId="25" xfId="0" applyFill="1" applyBorder="1" applyAlignment="1">
      <alignment vertical="center" wrapText="1"/>
    </xf>
    <xf numFmtId="0" fontId="18" fillId="10" borderId="24" xfId="4"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25" xfId="0" applyFill="1" applyBorder="1" applyAlignment="1">
      <alignment vertical="center" wrapText="1"/>
    </xf>
    <xf numFmtId="0" fontId="0" fillId="10" borderId="25" xfId="0" applyFill="1" applyBorder="1" applyAlignment="1">
      <alignment horizontal="left" vertical="center" wrapText="1"/>
    </xf>
    <xf numFmtId="14" fontId="0" fillId="0" borderId="25" xfId="0" applyNumberFormat="1" applyFill="1" applyBorder="1" applyAlignment="1">
      <alignment horizontal="center" vertical="center"/>
    </xf>
    <xf numFmtId="0" fontId="4" fillId="0" borderId="25" xfId="0" applyFont="1" applyFill="1" applyBorder="1"/>
    <xf numFmtId="0" fontId="0" fillId="0" borderId="25" xfId="0" applyFill="1" applyBorder="1" applyAlignment="1">
      <alignment horizontal="center" vertical="center" wrapText="1"/>
    </xf>
    <xf numFmtId="4" fontId="17" fillId="10" borderId="25" xfId="0" applyNumberFormat="1" applyFont="1" applyFill="1" applyBorder="1" applyAlignment="1">
      <alignment vertical="center"/>
    </xf>
    <xf numFmtId="4" fontId="17" fillId="0" borderId="25" xfId="0" applyNumberFormat="1" applyFont="1" applyFill="1" applyBorder="1" applyAlignment="1">
      <alignment vertical="center"/>
    </xf>
    <xf numFmtId="0" fontId="18" fillId="0" borderId="24" xfId="4" applyFill="1" applyBorder="1" applyAlignment="1">
      <alignment horizontal="center" vertical="center" wrapText="1"/>
    </xf>
  </cellXfs>
  <cellStyles count="5">
    <cellStyle name="Collegamento ipertestuale" xfId="4" builtinId="8"/>
    <cellStyle name="Excel Built-in Normal" xfId="1" xr:uid="{00000000-0005-0000-0000-000001000000}"/>
    <cellStyle name="Migliaia" xfId="2" builtinId="3"/>
    <cellStyle name="Normale" xfId="0" builtinId="0"/>
    <cellStyle name="Normale 2" xfId="3" xr:uid="{63CC8D9A-9FC9-4B40-972C-C8E2419FD6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FF33"/>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rotezionecivile.regione.emilia-romagna.it/piani-sicurezza-interventi-urgenti/ordinanze-piani-e-atti-correlati-dal-2008/finanziamenti-legge-stabilita-2019" TargetMode="External"/><Relationship Id="rId13" Type="http://schemas.openxmlformats.org/officeDocument/2006/relationships/hyperlink" Target="https://protezionecivile.regione.emilia-romagna.it/piani-sicurezza-interventi-urgenti/ordinanze-piani-e-atti-correlati-dal-2008/eventi-calamitosi-estate-2017" TargetMode="External"/><Relationship Id="rId18" Type="http://schemas.openxmlformats.org/officeDocument/2006/relationships/hyperlink" Target="https://protezionecivile.regione.emilia-romagna.it/piani-sicurezza-interventi-urgenti/ordinanze-piani-e-atti-correlati-dal-2008/eccezionali-avversita-atmosferiche-verificatesi-nel-territorio-della-regione-emilia-romagna-nei-giorni-dal-4-al-7-febbraio-2015" TargetMode="External"/><Relationship Id="rId3" Type="http://schemas.openxmlformats.org/officeDocument/2006/relationships/hyperlink" Target="https://protezionecivile.regione.emilia-romagna.it/piani-sicurezza-interventi-urgenti/ordinanze-piani-e-atti-correlati-dal-2008/eccezionali-eventi-meteorologici-22-giugno-2019" TargetMode="External"/><Relationship Id="rId21" Type="http://schemas.openxmlformats.org/officeDocument/2006/relationships/hyperlink" Target="https://protezionecivile.regione.emilia-romagna.it/piani-sicurezza-interventi-urgenti/ordinanze-piani-e-atti-correlati-dal-2008/ordinanza-174-2014/ordinanza-del-capo-dipartimento-n-174-del-9-luglio-2014" TargetMode="External"/><Relationship Id="rId7" Type="http://schemas.openxmlformats.org/officeDocument/2006/relationships/hyperlink" Target="https://protezionecivile.regione.emilia-romagna.it/piani-sicurezza-interventi-urgenti/ordinanze-piani-e-atti-correlati-dal-2008/finanziamenti-legge-stabilita-2019" TargetMode="External"/><Relationship Id="rId12" Type="http://schemas.openxmlformats.org/officeDocument/2006/relationships/hyperlink" Target="https://protezionecivile.regione.emilia-romagna.it/piani-sicurezza-interventi-urgenti/ordinanze-piani-e-atti-correlati-dal-2008/avversita-febbraio-marzo-2018" TargetMode="External"/><Relationship Id="rId17" Type="http://schemas.openxmlformats.org/officeDocument/2006/relationships/hyperlink" Target="https://protezionecivile.regione.emilia-romagna.it/piani-sicurezza-interventi-urgenti/ordinanze-piani-e-atti-correlati-dal-2008/alluvione%20Parma%20Piacenza%202015" TargetMode="External"/><Relationship Id="rId2" Type="http://schemas.openxmlformats.org/officeDocument/2006/relationships/hyperlink" Target="https://protezionecivile.regione.emilia-romagna.it/piani-sicurezza-interventi-urgenti/ordinanze-piani-e-atti-correlati-dal-2008/eccezionali-eventi-meteorologici-di-novembre-2019/eccezionali-eventi-meteo-novembre-2019" TargetMode="External"/><Relationship Id="rId16" Type="http://schemas.openxmlformats.org/officeDocument/2006/relationships/hyperlink" Target="https://protezionecivile.regione.emilia-romagna.it/piani-sicurezza-interventi-urgenti/ordinanze-piani-e-atti-correlati-dal-2008/ordinanza-351-2016/Ocdpc%20351%202016" TargetMode="External"/><Relationship Id="rId20" Type="http://schemas.openxmlformats.org/officeDocument/2006/relationships/hyperlink" Target="https://protezionecivile.regione.emilia-romagna.it/piani-sicurezza-interventi-urgenti/ordinanze-piani-e-atti-correlati-dal-2008/eventi-alluvionali-17-19-gennaio-2014" TargetMode="External"/><Relationship Id="rId1" Type="http://schemas.openxmlformats.org/officeDocument/2006/relationships/hyperlink" Target="https://protezionecivile.regione.emilia-romagna.it/piani-sicurezza-interventi-urgenti/ordinanze-piani-e-atti-correlati-dal-2008/eventi-dicembre-2020" TargetMode="External"/><Relationship Id="rId6" Type="http://schemas.openxmlformats.org/officeDocument/2006/relationships/hyperlink" Target="https://protezionecivile.regione.emilia-romagna.it/piani-sicurezza-interventi-urgenti/ordinanze-piani-e-atti-correlati-dal-2008/finanziamenti-legge-stabilita-2019" TargetMode="External"/><Relationship Id="rId11" Type="http://schemas.openxmlformats.org/officeDocument/2006/relationships/hyperlink" Target="https://protezionecivile.regione.emilia-romagna.it/piani-sicurezza-interventi-urgenti/ordinanze-piani-e-atti-correlati-dal-2008/eventi-meteo-febbraio-2019/eventi-febbraio-2019" TargetMode="External"/><Relationship Id="rId24" Type="http://schemas.openxmlformats.org/officeDocument/2006/relationships/printerSettings" Target="../printerSettings/printerSettings2.bin"/><Relationship Id="rId5" Type="http://schemas.openxmlformats.org/officeDocument/2006/relationships/hyperlink" Target="https://protezionecivile.regione.emilia-romagna.it/piani-sicurezza-interventi-urgenti/ordinanze-piani-e-atti-correlati-dal-2008/ordinanza-558-2018" TargetMode="External"/><Relationship Id="rId15" Type="http://schemas.openxmlformats.org/officeDocument/2006/relationships/hyperlink" Target="https://protezionecivile.regione.emilia-romagna.it/piani-sicurezza-interventi-urgenti/ordinanze-piani-e-atti-correlati-dal-2008/crisi-idrica-pr-pc-ord-468-del-2017" TargetMode="External"/><Relationship Id="rId23" Type="http://schemas.openxmlformats.org/officeDocument/2006/relationships/hyperlink" Target="https://protezionecivile.regione.emilia-romagna.it/piani-sicurezza-interventi-urgenti/emergenza-coronavirus-atti-e-provvedimenti" TargetMode="External"/><Relationship Id="rId10" Type="http://schemas.openxmlformats.org/officeDocument/2006/relationships/hyperlink" Target="https://protezionecivile.regione.emilia-romagna.it/piani-sicurezza-interventi-urgenti/ordinanze-piani-e-atti-correlati-dal-2008/finanziamenti-legge-stabilita-2019" TargetMode="External"/><Relationship Id="rId19" Type="http://schemas.openxmlformats.org/officeDocument/2006/relationships/hyperlink" Target="https://protezionecivile.regione.emilia-romagna.it/piani-sicurezza-interventi-urgenti/ordinanze-piani-e-atti-correlati-dal-2008/eccezionali-eventi-atmosferici-del-13-e-14-ottobre-2014" TargetMode="External"/><Relationship Id="rId4" Type="http://schemas.openxmlformats.org/officeDocument/2006/relationships/hyperlink" Target="https://protezionecivile.regione.emilia-romagna.it/piani-sicurezza-interventi-urgenti/ordinanze-piani-e-atti-correlati-dal-2008/eccezionali-eventi-meteorologici-maggio-2019/eccezionali-eventi-meteorologici-maggio-2019" TargetMode="External"/><Relationship Id="rId9" Type="http://schemas.openxmlformats.org/officeDocument/2006/relationships/hyperlink" Target="https://protezionecivile.regione.emilia-romagna.it/piani-sicurezza-interventi-urgenti/ordinanze-piani-e-atti-correlati-dal-2008/finanziamenti-legge-stabilita-2019" TargetMode="External"/><Relationship Id="rId14" Type="http://schemas.openxmlformats.org/officeDocument/2006/relationships/hyperlink" Target="https://protezionecivile.regione.emilia-romagna.it/piani-sicurezza-interventi-urgenti/ordinanze-piani-e-atti-correlati-dal-2008/eccezionali-eventi-meteorologici-verificatisi-nei-giorni-dall8-al-12-dicembre-2017" TargetMode="External"/><Relationship Id="rId22" Type="http://schemas.openxmlformats.org/officeDocument/2006/relationships/hyperlink" Target="https://protezionecivile.regione.emilia-romagna.it/piani-sicurezza-interventi-urgenti/ordinanze-piani-e-atti-correlati-dal-2008/83-201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rasparenza.regione.emilia-romagna.it/interventi-straordinari-e-di-emergenza/provvedimenti_in_deroga/alluvione-nel-modenese2014-e-tromba-daria-2013/ordinanz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regione.emilia-romagna.it/terremoto/gli-atti-per-la-ricostruzion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opLeftCell="A25" workbookViewId="0">
      <selection activeCell="D6" sqref="D6"/>
    </sheetView>
  </sheetViews>
  <sheetFormatPr defaultRowHeight="15" x14ac:dyDescent="0.2"/>
  <cols>
    <col min="1" max="1" width="13.28515625" customWidth="1"/>
    <col min="2" max="2" width="34.42578125" customWidth="1"/>
    <col min="3" max="3" width="61.42578125" style="22" customWidth="1"/>
    <col min="4" max="4" width="46" style="27" customWidth="1"/>
  </cols>
  <sheetData>
    <row r="1" spans="1:4" ht="15.75" thickBot="1" x14ac:dyDescent="0.25"/>
    <row r="2" spans="1:4" ht="27.75" customHeight="1" x14ac:dyDescent="0.2">
      <c r="A2" s="34" t="s">
        <v>0</v>
      </c>
      <c r="B2" s="35" t="s">
        <v>1</v>
      </c>
      <c r="C2" s="36" t="s">
        <v>2</v>
      </c>
      <c r="D2" s="37" t="s">
        <v>3</v>
      </c>
    </row>
    <row r="3" spans="1:4" ht="75" x14ac:dyDescent="0.2">
      <c r="A3" s="10" t="s">
        <v>4</v>
      </c>
      <c r="B3" s="5" t="s">
        <v>5</v>
      </c>
      <c r="C3" s="20" t="s">
        <v>6</v>
      </c>
      <c r="D3" s="13"/>
    </row>
    <row r="4" spans="1:4" ht="90" x14ac:dyDescent="0.2">
      <c r="A4" s="9" t="s">
        <v>7</v>
      </c>
      <c r="B4" s="4" t="s">
        <v>8</v>
      </c>
      <c r="C4" s="21" t="s">
        <v>9</v>
      </c>
      <c r="D4" s="28" t="s">
        <v>10</v>
      </c>
    </row>
    <row r="5" spans="1:4" ht="30" x14ac:dyDescent="0.2">
      <c r="A5" s="9" t="s">
        <v>11</v>
      </c>
      <c r="B5" s="4" t="s">
        <v>12</v>
      </c>
      <c r="C5" s="21"/>
      <c r="D5" s="28"/>
    </row>
    <row r="6" spans="1:4" ht="180" x14ac:dyDescent="0.2">
      <c r="A6" s="10" t="s">
        <v>13</v>
      </c>
      <c r="B6" s="5" t="s">
        <v>14</v>
      </c>
      <c r="C6" s="20" t="s">
        <v>15</v>
      </c>
      <c r="D6" s="13" t="s">
        <v>16</v>
      </c>
    </row>
    <row r="7" spans="1:4" ht="90" x14ac:dyDescent="0.2">
      <c r="A7" s="18" t="s">
        <v>17</v>
      </c>
      <c r="B7" s="19" t="s">
        <v>18</v>
      </c>
      <c r="C7" s="23" t="s">
        <v>19</v>
      </c>
      <c r="D7" s="28"/>
    </row>
    <row r="8" spans="1:4" ht="45" x14ac:dyDescent="0.2">
      <c r="A8" s="10" t="s">
        <v>20</v>
      </c>
      <c r="B8" s="5" t="s">
        <v>21</v>
      </c>
      <c r="C8" s="20" t="s">
        <v>22</v>
      </c>
      <c r="D8" s="13"/>
    </row>
    <row r="9" spans="1:4" ht="45" x14ac:dyDescent="0.2">
      <c r="A9" s="11" t="s">
        <v>23</v>
      </c>
      <c r="B9" s="6" t="s">
        <v>24</v>
      </c>
      <c r="C9" s="20" t="s">
        <v>25</v>
      </c>
      <c r="D9" s="13" t="s">
        <v>26</v>
      </c>
    </row>
    <row r="10" spans="1:4" ht="45" x14ac:dyDescent="0.2">
      <c r="A10" s="18" t="s">
        <v>27</v>
      </c>
      <c r="B10" s="19" t="s">
        <v>28</v>
      </c>
      <c r="C10" s="21"/>
      <c r="D10" s="28"/>
    </row>
    <row r="11" spans="1:4" ht="45" x14ac:dyDescent="0.2">
      <c r="A11" s="11" t="s">
        <v>29</v>
      </c>
      <c r="B11" s="6" t="s">
        <v>30</v>
      </c>
      <c r="C11" s="20" t="s">
        <v>31</v>
      </c>
      <c r="D11" s="13" t="s">
        <v>32</v>
      </c>
    </row>
    <row r="12" spans="1:4" ht="60" x14ac:dyDescent="0.2">
      <c r="A12" s="11" t="s">
        <v>33</v>
      </c>
      <c r="B12" s="6" t="s">
        <v>34</v>
      </c>
      <c r="C12" s="24" t="s">
        <v>35</v>
      </c>
      <c r="D12" s="13"/>
    </row>
    <row r="13" spans="1:4" ht="60" x14ac:dyDescent="0.2">
      <c r="A13" s="11" t="s">
        <v>36</v>
      </c>
      <c r="B13" s="6" t="s">
        <v>37</v>
      </c>
      <c r="C13" s="20" t="s">
        <v>38</v>
      </c>
      <c r="D13" s="13"/>
    </row>
    <row r="14" spans="1:4" ht="30" x14ac:dyDescent="0.2">
      <c r="A14" s="18" t="s">
        <v>39</v>
      </c>
      <c r="B14" s="19"/>
      <c r="C14" s="21"/>
      <c r="D14" s="28"/>
    </row>
    <row r="15" spans="1:4" ht="60" x14ac:dyDescent="0.2">
      <c r="A15" s="11" t="s">
        <v>40</v>
      </c>
      <c r="B15" s="6" t="s">
        <v>41</v>
      </c>
      <c r="C15" s="20" t="s">
        <v>42</v>
      </c>
      <c r="D15" s="13"/>
    </row>
    <row r="16" spans="1:4" x14ac:dyDescent="0.2">
      <c r="A16" s="25" t="s">
        <v>43</v>
      </c>
      <c r="B16" s="26" t="s">
        <v>44</v>
      </c>
      <c r="C16" s="21"/>
      <c r="D16" s="28"/>
    </row>
    <row r="17" spans="1:4" ht="60" x14ac:dyDescent="0.2">
      <c r="A17" s="25" t="s">
        <v>45</v>
      </c>
      <c r="B17" s="26" t="s">
        <v>46</v>
      </c>
      <c r="C17" s="21"/>
      <c r="D17" s="28"/>
    </row>
    <row r="18" spans="1:4" ht="30" x14ac:dyDescent="0.2">
      <c r="A18" s="3" t="s">
        <v>47</v>
      </c>
      <c r="B18" s="7" t="s">
        <v>48</v>
      </c>
      <c r="C18" s="21"/>
      <c r="D18" s="28"/>
    </row>
    <row r="19" spans="1:4" ht="120" x14ac:dyDescent="0.2">
      <c r="A19" s="11" t="s">
        <v>49</v>
      </c>
      <c r="B19" s="6" t="s">
        <v>50</v>
      </c>
      <c r="C19" s="20" t="s">
        <v>51</v>
      </c>
      <c r="D19" s="13"/>
    </row>
    <row r="20" spans="1:4" ht="45" x14ac:dyDescent="0.2">
      <c r="A20" s="11" t="s">
        <v>52</v>
      </c>
      <c r="B20" s="6" t="s">
        <v>53</v>
      </c>
      <c r="C20" s="20" t="s">
        <v>54</v>
      </c>
      <c r="D20" s="13"/>
    </row>
    <row r="21" spans="1:4" ht="45" x14ac:dyDescent="0.2">
      <c r="A21" s="11" t="s">
        <v>55</v>
      </c>
      <c r="B21" s="6" t="s">
        <v>56</v>
      </c>
      <c r="C21" s="2" t="s">
        <v>57</v>
      </c>
      <c r="D21" s="13"/>
    </row>
    <row r="22" spans="1:4" ht="60" customHeight="1" x14ac:dyDescent="0.2">
      <c r="A22" s="11" t="s">
        <v>58</v>
      </c>
      <c r="B22" s="6" t="s">
        <v>59</v>
      </c>
      <c r="C22" s="95" t="s">
        <v>60</v>
      </c>
      <c r="D22" s="13"/>
    </row>
    <row r="23" spans="1:4" ht="30" x14ac:dyDescent="0.2">
      <c r="A23" s="11" t="s">
        <v>61</v>
      </c>
      <c r="B23" s="6"/>
      <c r="C23" s="96"/>
      <c r="D23" s="13"/>
    </row>
    <row r="24" spans="1:4" ht="60" x14ac:dyDescent="0.2">
      <c r="A24" s="15" t="s">
        <v>62</v>
      </c>
      <c r="B24" s="6" t="s">
        <v>63</v>
      </c>
      <c r="C24" s="32" t="s">
        <v>64</v>
      </c>
      <c r="D24" s="13"/>
    </row>
    <row r="25" spans="1:4" ht="45" x14ac:dyDescent="0.2">
      <c r="A25" s="30" t="s">
        <v>65</v>
      </c>
      <c r="B25" s="31" t="s">
        <v>66</v>
      </c>
      <c r="C25" s="21"/>
      <c r="D25" s="28"/>
    </row>
    <row r="26" spans="1:4" ht="90" x14ac:dyDescent="0.2">
      <c r="A26" s="12" t="s">
        <v>67</v>
      </c>
      <c r="B26" s="14" t="s">
        <v>68</v>
      </c>
      <c r="C26" s="20" t="s">
        <v>69</v>
      </c>
      <c r="D26" s="13" t="s">
        <v>70</v>
      </c>
    </row>
    <row r="27" spans="1:4" ht="45" x14ac:dyDescent="0.2">
      <c r="A27" s="30" t="s">
        <v>71</v>
      </c>
      <c r="B27" s="31" t="s">
        <v>72</v>
      </c>
      <c r="C27" s="21"/>
      <c r="D27" s="28"/>
    </row>
    <row r="28" spans="1:4" ht="30" x14ac:dyDescent="0.2">
      <c r="A28" s="30" t="s">
        <v>73</v>
      </c>
      <c r="B28" s="31" t="s">
        <v>74</v>
      </c>
      <c r="C28" s="21"/>
      <c r="D28" s="28"/>
    </row>
    <row r="29" spans="1:4" ht="45.75" thickBot="1" x14ac:dyDescent="0.25">
      <c r="A29" s="16" t="s">
        <v>75</v>
      </c>
      <c r="B29" s="17" t="s">
        <v>76</v>
      </c>
      <c r="C29" s="33" t="s">
        <v>64</v>
      </c>
      <c r="D29" s="29"/>
    </row>
  </sheetData>
  <mergeCells count="1">
    <mergeCell ref="C22: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T26"/>
  <sheetViews>
    <sheetView tabSelected="1" zoomScale="40" zoomScaleNormal="40" zoomScaleSheetLayoutView="100" workbookViewId="0">
      <pane xSplit="1" ySplit="3" topLeftCell="B4" activePane="bottomRight" state="frozen"/>
      <selection pane="topRight" activeCell="B1" sqref="B1"/>
      <selection pane="bottomLeft" activeCell="A4" sqref="A4"/>
      <selection pane="bottomRight" activeCell="A2" sqref="A2"/>
    </sheetView>
  </sheetViews>
  <sheetFormatPr defaultColWidth="11.5703125" defaultRowHeight="170.25" customHeight="1" x14ac:dyDescent="0.2"/>
  <cols>
    <col min="1" max="1" width="37.85546875" customWidth="1"/>
    <col min="2" max="2" width="45.140625" customWidth="1"/>
    <col min="3" max="3" width="50.5703125" bestFit="1" customWidth="1"/>
    <col min="4" max="4" width="30.7109375" customWidth="1"/>
    <col min="5" max="5" width="20.7109375" customWidth="1"/>
    <col min="6" max="6" width="20.85546875" customWidth="1"/>
    <col min="7" max="7" width="19.42578125" customWidth="1"/>
    <col min="8" max="8" width="21.85546875" style="40" customWidth="1"/>
    <col min="9" max="9" width="26.140625" customWidth="1"/>
    <col min="10" max="10" width="24.140625" customWidth="1"/>
    <col min="11" max="11" width="28" customWidth="1"/>
    <col min="12" max="12" width="23.42578125" customWidth="1"/>
    <col min="13" max="13" width="24" customWidth="1"/>
    <col min="14" max="15" width="24.5703125" customWidth="1"/>
    <col min="16" max="17" width="22.85546875" customWidth="1"/>
    <col min="18" max="18" width="46" customWidth="1"/>
    <col min="19" max="19" width="33.7109375" style="1" customWidth="1"/>
    <col min="20" max="202" width="9" style="1" customWidth="1"/>
  </cols>
  <sheetData>
    <row r="1" spans="1:19" ht="170.25" customHeight="1" thickBot="1" x14ac:dyDescent="0.25">
      <c r="B1" s="97" t="s">
        <v>276</v>
      </c>
      <c r="C1" s="98"/>
      <c r="D1" s="98"/>
      <c r="E1" s="98"/>
      <c r="F1" s="98"/>
      <c r="G1" s="98"/>
      <c r="H1" s="98"/>
      <c r="I1" s="98"/>
      <c r="J1" s="98"/>
      <c r="K1" s="98"/>
      <c r="L1" s="98"/>
      <c r="M1" s="98"/>
      <c r="N1" s="98"/>
      <c r="O1" s="98"/>
      <c r="P1" s="98"/>
      <c r="Q1" s="99"/>
      <c r="R1" s="99"/>
      <c r="S1" s="99"/>
    </row>
    <row r="2" spans="1:19" ht="170.25" customHeight="1" thickBot="1" x14ac:dyDescent="0.25">
      <c r="A2" s="101"/>
      <c r="B2" s="102" t="s">
        <v>278</v>
      </c>
      <c r="C2" s="103"/>
      <c r="D2" s="104" t="s">
        <v>117</v>
      </c>
      <c r="E2" s="105"/>
      <c r="F2" s="105"/>
      <c r="G2" s="105"/>
      <c r="H2" s="106"/>
      <c r="I2" s="118" t="s">
        <v>293</v>
      </c>
      <c r="J2" s="119"/>
      <c r="K2" s="119"/>
      <c r="L2" s="119"/>
      <c r="M2" s="119"/>
      <c r="N2" s="119"/>
      <c r="O2" s="120"/>
      <c r="P2" s="120"/>
      <c r="Q2" s="109" t="s">
        <v>295</v>
      </c>
      <c r="R2" s="110"/>
      <c r="S2" s="111"/>
    </row>
    <row r="3" spans="1:19" s="38" customFormat="1" ht="219" customHeight="1" thickBot="1" x14ac:dyDescent="0.25">
      <c r="A3" s="112" t="s">
        <v>77</v>
      </c>
      <c r="B3" s="113" t="s">
        <v>282</v>
      </c>
      <c r="C3" s="114" t="s">
        <v>78</v>
      </c>
      <c r="D3" s="113" t="s">
        <v>79</v>
      </c>
      <c r="E3" s="115" t="s">
        <v>80</v>
      </c>
      <c r="F3" s="115" t="s">
        <v>81</v>
      </c>
      <c r="G3" s="115" t="s">
        <v>82</v>
      </c>
      <c r="H3" s="114" t="s">
        <v>83</v>
      </c>
      <c r="I3" s="113" t="s">
        <v>279</v>
      </c>
      <c r="J3" s="115" t="s">
        <v>281</v>
      </c>
      <c r="K3" s="115" t="s">
        <v>284</v>
      </c>
      <c r="L3" s="115" t="s">
        <v>208</v>
      </c>
      <c r="M3" s="115" t="s">
        <v>207</v>
      </c>
      <c r="N3" s="115" t="s">
        <v>84</v>
      </c>
      <c r="O3" s="116" t="s">
        <v>223</v>
      </c>
      <c r="P3" s="116" t="s">
        <v>270</v>
      </c>
      <c r="Q3" s="115" t="s">
        <v>225</v>
      </c>
      <c r="R3" s="115" t="s">
        <v>280</v>
      </c>
      <c r="S3" s="117" t="s">
        <v>206</v>
      </c>
    </row>
    <row r="4" spans="1:19" s="47" customFormat="1" ht="170.25" customHeight="1" x14ac:dyDescent="0.2">
      <c r="A4" s="121" t="s">
        <v>85</v>
      </c>
      <c r="B4" s="122" t="s">
        <v>138</v>
      </c>
      <c r="C4" s="126" t="s">
        <v>209</v>
      </c>
      <c r="D4" s="135" t="s">
        <v>86</v>
      </c>
      <c r="E4" s="136">
        <v>44553</v>
      </c>
      <c r="F4" s="137"/>
      <c r="G4" s="137"/>
      <c r="H4" s="138" t="s">
        <v>87</v>
      </c>
      <c r="I4" s="132" t="s">
        <v>88</v>
      </c>
      <c r="J4" s="74">
        <v>17600000</v>
      </c>
      <c r="K4" s="74">
        <v>17600000</v>
      </c>
      <c r="L4" s="74">
        <v>17600000</v>
      </c>
      <c r="M4" s="74">
        <f>(J4-L4)</f>
        <v>0</v>
      </c>
      <c r="N4" s="92">
        <v>6256</v>
      </c>
      <c r="O4" s="93">
        <v>17600000</v>
      </c>
      <c r="P4" s="123">
        <v>2342</v>
      </c>
      <c r="Q4" s="123"/>
      <c r="R4" s="124"/>
      <c r="S4" s="125" t="s">
        <v>228</v>
      </c>
    </row>
    <row r="5" spans="1:19" s="43" customFormat="1" ht="170.25" customHeight="1" x14ac:dyDescent="0.2">
      <c r="A5" s="51" t="s">
        <v>89</v>
      </c>
      <c r="B5" s="44" t="s">
        <v>211</v>
      </c>
      <c r="C5" s="127" t="s">
        <v>212</v>
      </c>
      <c r="D5" s="11" t="s">
        <v>90</v>
      </c>
      <c r="E5" s="8">
        <v>44227</v>
      </c>
      <c r="F5" s="45" t="s">
        <v>91</v>
      </c>
      <c r="G5" s="39">
        <v>44408</v>
      </c>
      <c r="H5" s="46" t="s">
        <v>92</v>
      </c>
      <c r="I5" s="133" t="s">
        <v>210</v>
      </c>
      <c r="J5" s="64">
        <v>14296684.83</v>
      </c>
      <c r="K5" s="86" t="s">
        <v>285</v>
      </c>
      <c r="L5" s="87">
        <v>13509428.220000001</v>
      </c>
      <c r="M5" s="86">
        <f>J5-L5</f>
        <v>787256.6099999994</v>
      </c>
      <c r="N5" s="79">
        <v>6185</v>
      </c>
      <c r="O5" s="64">
        <v>14296684.83</v>
      </c>
      <c r="P5" s="64">
        <v>7267634.0700000003</v>
      </c>
      <c r="Q5" s="64"/>
      <c r="R5" s="82"/>
      <c r="S5" s="68" t="s">
        <v>294</v>
      </c>
    </row>
    <row r="6" spans="1:19" s="47" customFormat="1" ht="204" customHeight="1" x14ac:dyDescent="0.2">
      <c r="A6" s="52" t="s">
        <v>93</v>
      </c>
      <c r="B6" s="48" t="s">
        <v>264</v>
      </c>
      <c r="C6" s="128" t="s">
        <v>137</v>
      </c>
      <c r="D6" s="11" t="s">
        <v>94</v>
      </c>
      <c r="E6" s="8">
        <v>44149</v>
      </c>
      <c r="F6" s="45" t="s">
        <v>95</v>
      </c>
      <c r="G6" s="39">
        <v>44514</v>
      </c>
      <c r="H6" s="46" t="s">
        <v>96</v>
      </c>
      <c r="I6" s="133" t="s">
        <v>202</v>
      </c>
      <c r="J6" s="53">
        <v>94642119.219999999</v>
      </c>
      <c r="K6" s="42" t="s">
        <v>201</v>
      </c>
      <c r="L6" s="53">
        <v>71549016.310000002</v>
      </c>
      <c r="M6" s="53">
        <f t="shared" ref="M6:M14" si="0">(J6-L6)</f>
        <v>23093102.909999996</v>
      </c>
      <c r="N6" s="79">
        <v>6177</v>
      </c>
      <c r="O6" s="64">
        <v>71086624.930000007</v>
      </c>
      <c r="P6" s="85">
        <v>15990944.24</v>
      </c>
      <c r="Q6" s="85"/>
      <c r="R6" s="62"/>
      <c r="S6" s="68" t="s">
        <v>229</v>
      </c>
    </row>
    <row r="7" spans="1:19" s="47" customFormat="1" ht="170.25" customHeight="1" x14ac:dyDescent="0.2">
      <c r="A7" s="50" t="s">
        <v>97</v>
      </c>
      <c r="B7" s="48" t="s">
        <v>98</v>
      </c>
      <c r="C7" s="128" t="s">
        <v>99</v>
      </c>
      <c r="D7" s="11" t="s">
        <v>100</v>
      </c>
      <c r="E7" s="8">
        <v>44049</v>
      </c>
      <c r="F7" s="45" t="s">
        <v>101</v>
      </c>
      <c r="G7" s="39">
        <v>44414</v>
      </c>
      <c r="H7" s="46" t="s">
        <v>102</v>
      </c>
      <c r="I7" s="133" t="s">
        <v>103</v>
      </c>
      <c r="J7" s="53">
        <f>3600000+2750821.77</f>
        <v>6350821.7699999996</v>
      </c>
      <c r="K7" s="42" t="s">
        <v>104</v>
      </c>
      <c r="L7" s="53">
        <v>6350821.7699999996</v>
      </c>
      <c r="M7" s="53">
        <f t="shared" si="0"/>
        <v>0</v>
      </c>
      <c r="N7" s="79">
        <v>6159</v>
      </c>
      <c r="O7" s="64">
        <v>4975410.8899999997</v>
      </c>
      <c r="P7" s="85">
        <v>925340.48</v>
      </c>
      <c r="Q7" s="85"/>
      <c r="R7" s="62"/>
      <c r="S7" s="69" t="s">
        <v>230</v>
      </c>
    </row>
    <row r="8" spans="1:19" s="47" customFormat="1" ht="170.25" customHeight="1" x14ac:dyDescent="0.2">
      <c r="A8" s="50" t="s">
        <v>105</v>
      </c>
      <c r="B8" s="48" t="s">
        <v>106</v>
      </c>
      <c r="C8" s="128" t="s">
        <v>107</v>
      </c>
      <c r="D8" s="11" t="s">
        <v>108</v>
      </c>
      <c r="E8" s="8">
        <v>44008</v>
      </c>
      <c r="F8" s="45" t="s">
        <v>109</v>
      </c>
      <c r="G8" s="39">
        <v>44373</v>
      </c>
      <c r="H8" s="46" t="s">
        <v>110</v>
      </c>
      <c r="I8" s="134" t="s">
        <v>111</v>
      </c>
      <c r="J8" s="53">
        <f>19000000+25400000</f>
        <v>44400000</v>
      </c>
      <c r="K8" s="42" t="s">
        <v>112</v>
      </c>
      <c r="L8" s="53">
        <v>44400000</v>
      </c>
      <c r="M8" s="53">
        <f t="shared" si="0"/>
        <v>0</v>
      </c>
      <c r="N8" s="79">
        <v>6156</v>
      </c>
      <c r="O8" s="64">
        <v>31700000</v>
      </c>
      <c r="P8" s="85">
        <v>10350405.130000001</v>
      </c>
      <c r="Q8" s="85"/>
      <c r="R8" s="62"/>
      <c r="S8" s="69" t="s">
        <v>231</v>
      </c>
    </row>
    <row r="9" spans="1:19" s="43" customFormat="1" ht="246" customHeight="1" x14ac:dyDescent="0.2">
      <c r="A9" s="50" t="s">
        <v>113</v>
      </c>
      <c r="B9" s="44" t="s">
        <v>203</v>
      </c>
      <c r="C9" s="129" t="s">
        <v>204</v>
      </c>
      <c r="D9" s="54" t="s">
        <v>114</v>
      </c>
      <c r="E9" s="55">
        <v>43777</v>
      </c>
      <c r="F9" s="56" t="s">
        <v>115</v>
      </c>
      <c r="G9" s="57">
        <v>44508</v>
      </c>
      <c r="H9" s="58" t="s">
        <v>116</v>
      </c>
      <c r="I9" s="134" t="s">
        <v>205</v>
      </c>
      <c r="J9" s="53">
        <v>7320122.0999999996</v>
      </c>
      <c r="K9" s="42" t="s">
        <v>224</v>
      </c>
      <c r="L9" s="64">
        <v>5829951.79</v>
      </c>
      <c r="M9" s="64">
        <f t="shared" si="0"/>
        <v>1490170.3099999996</v>
      </c>
      <c r="N9" s="79">
        <v>6110</v>
      </c>
      <c r="O9" s="64">
        <v>6480073.0499999998</v>
      </c>
      <c r="P9" s="64">
        <v>4001913.63</v>
      </c>
      <c r="Q9" s="64"/>
      <c r="R9" s="61"/>
      <c r="S9" s="69" t="s">
        <v>232</v>
      </c>
    </row>
    <row r="10" spans="1:19" s="43" customFormat="1" ht="170.25" customHeight="1" x14ac:dyDescent="0.2">
      <c r="A10" s="50" t="s">
        <v>113</v>
      </c>
      <c r="B10" s="44" t="s">
        <v>124</v>
      </c>
      <c r="C10" s="129" t="s">
        <v>135</v>
      </c>
      <c r="D10" s="54"/>
      <c r="E10" s="55"/>
      <c r="F10" s="56"/>
      <c r="G10" s="57"/>
      <c r="H10" s="58" t="s">
        <v>118</v>
      </c>
      <c r="I10" s="134" t="s">
        <v>126</v>
      </c>
      <c r="J10" s="53">
        <v>715159.85</v>
      </c>
      <c r="K10" s="53">
        <v>715159.85</v>
      </c>
      <c r="L10" s="53">
        <v>715159.85</v>
      </c>
      <c r="M10" s="53">
        <f t="shared" si="0"/>
        <v>0</v>
      </c>
      <c r="N10" s="79">
        <v>6110</v>
      </c>
      <c r="O10" s="64">
        <v>286063.94</v>
      </c>
      <c r="P10" s="85">
        <v>464401.44</v>
      </c>
      <c r="Q10" s="85"/>
      <c r="R10" s="63" t="s">
        <v>213</v>
      </c>
      <c r="S10" s="69" t="s">
        <v>233</v>
      </c>
    </row>
    <row r="11" spans="1:19" s="43" customFormat="1" ht="170.25" customHeight="1" x14ac:dyDescent="0.2">
      <c r="A11" s="50" t="s">
        <v>113</v>
      </c>
      <c r="B11" s="44" t="s">
        <v>120</v>
      </c>
      <c r="C11" s="129" t="s">
        <v>136</v>
      </c>
      <c r="D11" s="54"/>
      <c r="E11" s="55"/>
      <c r="F11" s="56"/>
      <c r="G11" s="57"/>
      <c r="H11" s="58" t="s">
        <v>119</v>
      </c>
      <c r="I11" s="134" t="s">
        <v>127</v>
      </c>
      <c r="J11" s="53">
        <v>10284317.310000001</v>
      </c>
      <c r="K11" s="53">
        <v>10284267.310000001</v>
      </c>
      <c r="L11" s="53">
        <v>10284267.310000001</v>
      </c>
      <c r="M11" s="53">
        <f t="shared" si="0"/>
        <v>50</v>
      </c>
      <c r="N11" s="79">
        <v>6110</v>
      </c>
      <c r="O11" s="64">
        <v>10284317.310000001</v>
      </c>
      <c r="P11" s="85">
        <v>6871676.1500000004</v>
      </c>
      <c r="Q11" s="85"/>
      <c r="R11" s="61"/>
      <c r="S11" s="69" t="s">
        <v>233</v>
      </c>
    </row>
    <row r="12" spans="1:19" s="43" customFormat="1" ht="170.25" customHeight="1" x14ac:dyDescent="0.2">
      <c r="A12" s="50" t="s">
        <v>121</v>
      </c>
      <c r="B12" s="44" t="s">
        <v>129</v>
      </c>
      <c r="C12" s="129" t="s">
        <v>134</v>
      </c>
      <c r="D12" s="54"/>
      <c r="E12" s="55"/>
      <c r="F12" s="56"/>
      <c r="G12" s="57"/>
      <c r="H12" s="59" t="s">
        <v>122</v>
      </c>
      <c r="I12" s="134" t="s">
        <v>128</v>
      </c>
      <c r="J12" s="53">
        <v>46560866.799999997</v>
      </c>
      <c r="K12" s="66" t="s">
        <v>214</v>
      </c>
      <c r="L12" s="53">
        <v>46560866.799999997</v>
      </c>
      <c r="M12" s="53">
        <f t="shared" si="0"/>
        <v>0</v>
      </c>
      <c r="N12" s="79" t="s">
        <v>216</v>
      </c>
      <c r="O12" s="88" t="s">
        <v>217</v>
      </c>
      <c r="P12" s="85" t="s">
        <v>220</v>
      </c>
      <c r="Q12" s="85"/>
      <c r="R12" s="61"/>
      <c r="S12" s="69" t="s">
        <v>233</v>
      </c>
    </row>
    <row r="13" spans="1:19" s="43" customFormat="1" ht="170.25" customHeight="1" x14ac:dyDescent="0.2">
      <c r="A13" s="6" t="s">
        <v>121</v>
      </c>
      <c r="B13" s="56" t="s">
        <v>131</v>
      </c>
      <c r="C13" s="129" t="s">
        <v>133</v>
      </c>
      <c r="D13" s="54"/>
      <c r="E13" s="55"/>
      <c r="F13" s="56"/>
      <c r="G13" s="57"/>
      <c r="H13" s="59" t="s">
        <v>123</v>
      </c>
      <c r="I13" s="134" t="s">
        <v>128</v>
      </c>
      <c r="J13" s="53">
        <v>46560866.799999997</v>
      </c>
      <c r="K13" s="66" t="s">
        <v>215</v>
      </c>
      <c r="L13" s="53">
        <v>46560866.799999997</v>
      </c>
      <c r="M13" s="53">
        <f t="shared" si="0"/>
        <v>0</v>
      </c>
      <c r="N13" s="79" t="s">
        <v>216</v>
      </c>
      <c r="O13" s="79" t="s">
        <v>218</v>
      </c>
      <c r="P13" s="81" t="s">
        <v>221</v>
      </c>
      <c r="Q13" s="81"/>
      <c r="R13" s="61"/>
      <c r="S13" s="69" t="s">
        <v>233</v>
      </c>
    </row>
    <row r="14" spans="1:19" s="43" customFormat="1" ht="170.25" customHeight="1" x14ac:dyDescent="0.2">
      <c r="A14" s="6" t="s">
        <v>121</v>
      </c>
      <c r="B14" s="56" t="s">
        <v>130</v>
      </c>
      <c r="C14" s="129" t="s">
        <v>132</v>
      </c>
      <c r="D14" s="54"/>
      <c r="E14" s="55"/>
      <c r="F14" s="56"/>
      <c r="G14" s="57"/>
      <c r="H14" s="59" t="s">
        <v>125</v>
      </c>
      <c r="I14" s="134" t="s">
        <v>226</v>
      </c>
      <c r="J14" s="53">
        <v>41541863.009999998</v>
      </c>
      <c r="K14" s="67" t="s">
        <v>227</v>
      </c>
      <c r="L14" s="53">
        <v>41512437.920000002</v>
      </c>
      <c r="M14" s="64">
        <f t="shared" si="0"/>
        <v>29425.089999996126</v>
      </c>
      <c r="N14" s="79" t="s">
        <v>216</v>
      </c>
      <c r="O14" s="79" t="s">
        <v>219</v>
      </c>
      <c r="P14" s="81" t="s">
        <v>222</v>
      </c>
      <c r="Q14" s="81"/>
      <c r="R14" s="61"/>
      <c r="S14" s="69" t="s">
        <v>233</v>
      </c>
    </row>
    <row r="15" spans="1:19" ht="170.25" customHeight="1" x14ac:dyDescent="0.2">
      <c r="A15" s="50" t="s">
        <v>139</v>
      </c>
      <c r="B15" s="70" t="s">
        <v>234</v>
      </c>
      <c r="C15" s="130" t="s">
        <v>235</v>
      </c>
      <c r="D15" s="11" t="s">
        <v>140</v>
      </c>
      <c r="E15" s="8">
        <v>43910</v>
      </c>
      <c r="F15" s="45" t="s">
        <v>141</v>
      </c>
      <c r="G15" s="39">
        <v>44275</v>
      </c>
      <c r="H15" s="46" t="s">
        <v>142</v>
      </c>
      <c r="I15" s="134" t="s">
        <v>143</v>
      </c>
      <c r="J15" s="53">
        <v>16442779.449999999</v>
      </c>
      <c r="K15" s="53" t="s">
        <v>144</v>
      </c>
      <c r="L15" s="53">
        <v>16442779.449999999</v>
      </c>
      <c r="M15" s="65"/>
      <c r="N15" s="89">
        <v>6128</v>
      </c>
      <c r="O15" s="64">
        <v>11816105.810000001</v>
      </c>
      <c r="P15" s="90">
        <v>9019905.5999999996</v>
      </c>
      <c r="Q15" s="49"/>
      <c r="R15" s="60" t="s">
        <v>274</v>
      </c>
      <c r="S15" s="72" t="s">
        <v>236</v>
      </c>
    </row>
    <row r="16" spans="1:19" ht="387" customHeight="1" x14ac:dyDescent="0.2">
      <c r="A16" s="51" t="s">
        <v>145</v>
      </c>
      <c r="B16" s="44" t="s">
        <v>146</v>
      </c>
      <c r="C16" s="127" t="s">
        <v>147</v>
      </c>
      <c r="D16" s="11" t="s">
        <v>148</v>
      </c>
      <c r="E16" s="8">
        <v>43581</v>
      </c>
      <c r="F16" s="45" t="s">
        <v>149</v>
      </c>
      <c r="G16" s="39" t="s">
        <v>150</v>
      </c>
      <c r="H16" s="46" t="s">
        <v>151</v>
      </c>
      <c r="I16" s="133" t="s">
        <v>152</v>
      </c>
      <c r="J16" s="64">
        <v>9500000</v>
      </c>
      <c r="K16" s="41"/>
      <c r="L16" s="53">
        <v>9500000</v>
      </c>
      <c r="M16" s="65"/>
      <c r="N16" s="79">
        <v>6097</v>
      </c>
      <c r="O16" s="64">
        <v>9500000</v>
      </c>
      <c r="P16" s="85">
        <v>6860784.25</v>
      </c>
      <c r="Q16" s="61"/>
      <c r="R16" s="60" t="s">
        <v>275</v>
      </c>
      <c r="S16" s="73" t="s">
        <v>237</v>
      </c>
    </row>
    <row r="17" spans="1:19" ht="170.25" customHeight="1" x14ac:dyDescent="0.2">
      <c r="A17" s="52" t="s">
        <v>153</v>
      </c>
      <c r="B17" s="48" t="s">
        <v>154</v>
      </c>
      <c r="C17" s="128" t="s">
        <v>155</v>
      </c>
      <c r="D17" s="11" t="s">
        <v>156</v>
      </c>
      <c r="E17" s="8">
        <v>43260</v>
      </c>
      <c r="F17" s="45" t="s">
        <v>157</v>
      </c>
      <c r="G17" s="39">
        <v>43625</v>
      </c>
      <c r="H17" s="46" t="s">
        <v>158</v>
      </c>
      <c r="I17" s="133" t="s">
        <v>159</v>
      </c>
      <c r="J17" s="53">
        <v>2550000</v>
      </c>
      <c r="K17" s="42"/>
      <c r="L17" s="53">
        <v>2550000</v>
      </c>
      <c r="M17" s="65"/>
      <c r="N17" s="79">
        <v>6084</v>
      </c>
      <c r="O17" s="64">
        <v>2550000</v>
      </c>
      <c r="P17" s="85">
        <v>1611488.04</v>
      </c>
      <c r="Q17" s="62"/>
      <c r="R17" s="60"/>
      <c r="S17" s="73" t="s">
        <v>238</v>
      </c>
    </row>
    <row r="18" spans="1:19" ht="170.25" customHeight="1" x14ac:dyDescent="0.2">
      <c r="A18" s="50" t="s">
        <v>160</v>
      </c>
      <c r="B18" s="71" t="s">
        <v>161</v>
      </c>
      <c r="C18" s="131" t="s">
        <v>162</v>
      </c>
      <c r="D18" s="11" t="s">
        <v>163</v>
      </c>
      <c r="E18" s="8">
        <v>43278</v>
      </c>
      <c r="F18" s="45" t="s">
        <v>164</v>
      </c>
      <c r="G18" s="39">
        <v>43643</v>
      </c>
      <c r="H18" s="46" t="s">
        <v>165</v>
      </c>
      <c r="I18" s="133" t="s">
        <v>166</v>
      </c>
      <c r="J18" s="53">
        <v>13050000</v>
      </c>
      <c r="K18" s="42"/>
      <c r="L18" s="53">
        <v>13050000</v>
      </c>
      <c r="M18" s="65"/>
      <c r="N18" s="79">
        <v>6080</v>
      </c>
      <c r="O18" s="64">
        <v>13050000</v>
      </c>
      <c r="P18" s="85">
        <v>9422629.2599999998</v>
      </c>
      <c r="Q18" s="91"/>
      <c r="R18" s="60"/>
      <c r="S18" s="73" t="s">
        <v>239</v>
      </c>
    </row>
    <row r="19" spans="1:19" ht="170.25" customHeight="1" x14ac:dyDescent="0.2">
      <c r="A19" s="50" t="s">
        <v>167</v>
      </c>
      <c r="B19" s="71" t="s">
        <v>168</v>
      </c>
      <c r="C19" s="131" t="s">
        <v>169</v>
      </c>
      <c r="D19" s="11" t="s">
        <v>170</v>
      </c>
      <c r="E19" s="8">
        <v>42935</v>
      </c>
      <c r="F19" s="45" t="s">
        <v>171</v>
      </c>
      <c r="G19" s="39">
        <v>43268</v>
      </c>
      <c r="H19" s="46" t="s">
        <v>172</v>
      </c>
      <c r="I19" s="134" t="s">
        <v>173</v>
      </c>
      <c r="J19" s="53">
        <v>13450000</v>
      </c>
      <c r="K19" s="42"/>
      <c r="L19" s="53">
        <v>13450000</v>
      </c>
      <c r="M19" s="65"/>
      <c r="N19" s="79">
        <v>6059</v>
      </c>
      <c r="O19" s="64">
        <v>13450000</v>
      </c>
      <c r="P19" s="81">
        <v>10650585.539999999</v>
      </c>
      <c r="Q19" s="81">
        <f t="shared" ref="Q19:Q26" si="1">O19-P19</f>
        <v>2799414.4600000009</v>
      </c>
      <c r="R19" s="60"/>
      <c r="S19" s="73" t="s">
        <v>240</v>
      </c>
    </row>
    <row r="20" spans="1:19" ht="371.25" customHeight="1" x14ac:dyDescent="0.2">
      <c r="A20" s="50" t="s">
        <v>174</v>
      </c>
      <c r="B20" s="44" t="s">
        <v>242</v>
      </c>
      <c r="C20" s="129" t="s">
        <v>241</v>
      </c>
      <c r="D20" s="54" t="s">
        <v>175</v>
      </c>
      <c r="E20" s="55">
        <v>42680</v>
      </c>
      <c r="F20" s="56" t="s">
        <v>176</v>
      </c>
      <c r="G20" s="57">
        <v>42860</v>
      </c>
      <c r="H20" s="58" t="s">
        <v>13</v>
      </c>
      <c r="I20" s="134" t="s">
        <v>177</v>
      </c>
      <c r="J20" s="53">
        <v>9200000</v>
      </c>
      <c r="K20" s="42"/>
      <c r="L20" s="53">
        <v>9200000</v>
      </c>
      <c r="M20" s="65"/>
      <c r="N20" s="79">
        <v>6017</v>
      </c>
      <c r="O20" s="64">
        <v>9200000</v>
      </c>
      <c r="P20" s="81">
        <v>7643397.8499999996</v>
      </c>
      <c r="Q20" s="81">
        <f t="shared" si="1"/>
        <v>1556602.1500000004</v>
      </c>
      <c r="R20" s="80" t="s">
        <v>243</v>
      </c>
      <c r="S20" s="73" t="s">
        <v>244</v>
      </c>
    </row>
    <row r="21" spans="1:19" ht="170.25" customHeight="1" x14ac:dyDescent="0.2">
      <c r="A21" s="50" t="s">
        <v>178</v>
      </c>
      <c r="B21" s="44" t="s">
        <v>245</v>
      </c>
      <c r="C21" s="129" t="s">
        <v>246</v>
      </c>
      <c r="D21" s="54" t="s">
        <v>179</v>
      </c>
      <c r="E21" s="55">
        <v>42632</v>
      </c>
      <c r="F21" s="56" t="s">
        <v>180</v>
      </c>
      <c r="G21" s="57">
        <v>42632</v>
      </c>
      <c r="H21" s="58" t="s">
        <v>20</v>
      </c>
      <c r="I21" s="134" t="s">
        <v>181</v>
      </c>
      <c r="J21" s="53">
        <v>10000000</v>
      </c>
      <c r="K21" s="53"/>
      <c r="L21" s="53">
        <v>10000000</v>
      </c>
      <c r="M21" s="65">
        <v>0</v>
      </c>
      <c r="N21" s="79">
        <v>5981</v>
      </c>
      <c r="O21" s="64">
        <v>10000000</v>
      </c>
      <c r="P21" s="81">
        <v>8231889.4800000004</v>
      </c>
      <c r="Q21" s="81">
        <f t="shared" si="1"/>
        <v>1768110.5199999996</v>
      </c>
      <c r="R21" s="80" t="s">
        <v>291</v>
      </c>
      <c r="S21" s="73" t="s">
        <v>247</v>
      </c>
    </row>
    <row r="22" spans="1:19" ht="170.25" customHeight="1" x14ac:dyDescent="0.2">
      <c r="A22" s="50" t="s">
        <v>182</v>
      </c>
      <c r="B22" s="44" t="s">
        <v>248</v>
      </c>
      <c r="C22" s="129" t="s">
        <v>249</v>
      </c>
      <c r="D22" s="54" t="s">
        <v>183</v>
      </c>
      <c r="E22" s="55">
        <v>42255</v>
      </c>
      <c r="F22" s="56" t="s">
        <v>184</v>
      </c>
      <c r="G22" s="57">
        <v>42435</v>
      </c>
      <c r="H22" s="58" t="s">
        <v>23</v>
      </c>
      <c r="I22" s="134" t="s">
        <v>185</v>
      </c>
      <c r="J22" s="53">
        <v>13800000</v>
      </c>
      <c r="K22" s="53"/>
      <c r="L22" s="53">
        <v>13800000</v>
      </c>
      <c r="M22" s="65"/>
      <c r="N22" s="79">
        <v>5492</v>
      </c>
      <c r="O22" s="64">
        <v>13800000</v>
      </c>
      <c r="P22" s="81">
        <v>12460614.960000001</v>
      </c>
      <c r="Q22" s="81">
        <f t="shared" si="1"/>
        <v>1339385.0399999991</v>
      </c>
      <c r="R22" s="80" t="s">
        <v>290</v>
      </c>
      <c r="S22" s="73" t="s">
        <v>250</v>
      </c>
    </row>
    <row r="23" spans="1:19" ht="170.25" customHeight="1" x14ac:dyDescent="0.2">
      <c r="A23" s="50" t="s">
        <v>277</v>
      </c>
      <c r="B23" s="44" t="s">
        <v>251</v>
      </c>
      <c r="C23" s="129" t="s">
        <v>252</v>
      </c>
      <c r="D23" s="54" t="s">
        <v>186</v>
      </c>
      <c r="E23" s="55">
        <v>41757</v>
      </c>
      <c r="F23" s="56" t="s">
        <v>187</v>
      </c>
      <c r="G23" s="57">
        <v>42302</v>
      </c>
      <c r="H23" s="59" t="s">
        <v>29</v>
      </c>
      <c r="I23" s="134" t="s">
        <v>188</v>
      </c>
      <c r="J23" s="53">
        <v>14000000</v>
      </c>
      <c r="K23" s="53"/>
      <c r="L23" s="53">
        <v>13910000</v>
      </c>
      <c r="M23" s="65">
        <v>90000</v>
      </c>
      <c r="N23" s="79">
        <v>5862</v>
      </c>
      <c r="O23" s="64">
        <v>13910000</v>
      </c>
      <c r="P23" s="81">
        <v>12087024.42</v>
      </c>
      <c r="Q23" s="81">
        <f t="shared" si="1"/>
        <v>1822975.58</v>
      </c>
      <c r="R23" s="80" t="s">
        <v>286</v>
      </c>
      <c r="S23" s="73" t="s">
        <v>253</v>
      </c>
    </row>
    <row r="24" spans="1:19" ht="170.25" customHeight="1" x14ac:dyDescent="0.2">
      <c r="A24" s="50" t="s">
        <v>189</v>
      </c>
      <c r="B24" s="44" t="s">
        <v>254</v>
      </c>
      <c r="C24" s="129"/>
      <c r="D24" s="54" t="s">
        <v>190</v>
      </c>
      <c r="E24" s="55">
        <v>41850</v>
      </c>
      <c r="F24" s="56" t="s">
        <v>191</v>
      </c>
      <c r="G24" s="57">
        <v>42030</v>
      </c>
      <c r="H24" s="59" t="s">
        <v>33</v>
      </c>
      <c r="I24" s="134" t="s">
        <v>192</v>
      </c>
      <c r="J24" s="53">
        <v>11000000</v>
      </c>
      <c r="K24" s="53"/>
      <c r="L24" s="53">
        <v>11000000</v>
      </c>
      <c r="M24" s="65"/>
      <c r="N24" s="79">
        <v>5828</v>
      </c>
      <c r="O24" s="64">
        <v>11000000</v>
      </c>
      <c r="P24" s="81">
        <v>7785624.6900000004</v>
      </c>
      <c r="Q24" s="81">
        <f t="shared" si="1"/>
        <v>3214375.3099999996</v>
      </c>
      <c r="R24" s="80" t="s">
        <v>287</v>
      </c>
      <c r="S24" s="73" t="s">
        <v>255</v>
      </c>
    </row>
    <row r="25" spans="1:19" ht="210" customHeight="1" x14ac:dyDescent="0.2">
      <c r="A25" s="50" t="s">
        <v>193</v>
      </c>
      <c r="B25" s="44" t="s">
        <v>256</v>
      </c>
      <c r="C25" s="129" t="s">
        <v>257</v>
      </c>
      <c r="D25" s="54" t="s">
        <v>194</v>
      </c>
      <c r="E25" s="55">
        <v>42000</v>
      </c>
      <c r="F25" s="56" t="s">
        <v>195</v>
      </c>
      <c r="G25" s="57">
        <v>42179</v>
      </c>
      <c r="H25" s="59" t="s">
        <v>36</v>
      </c>
      <c r="I25" s="134" t="s">
        <v>196</v>
      </c>
      <c r="J25" s="53">
        <v>9700000</v>
      </c>
      <c r="K25" s="53"/>
      <c r="L25" s="53">
        <v>9700000</v>
      </c>
      <c r="M25" s="65"/>
      <c r="N25" s="79">
        <v>5824</v>
      </c>
      <c r="O25" s="64">
        <v>9700000</v>
      </c>
      <c r="P25" s="81">
        <v>8746002.1600000001</v>
      </c>
      <c r="Q25" s="81">
        <f t="shared" si="1"/>
        <v>953997.83999999985</v>
      </c>
      <c r="R25" s="80" t="s">
        <v>289</v>
      </c>
      <c r="S25" s="73" t="s">
        <v>258</v>
      </c>
    </row>
    <row r="26" spans="1:19" ht="331.5" customHeight="1" thickBot="1" x14ac:dyDescent="0.25">
      <c r="A26" s="50" t="s">
        <v>197</v>
      </c>
      <c r="B26" s="44" t="s">
        <v>259</v>
      </c>
      <c r="C26" s="129" t="s">
        <v>260</v>
      </c>
      <c r="D26" s="139" t="s">
        <v>198</v>
      </c>
      <c r="E26" s="140">
        <v>41493</v>
      </c>
      <c r="F26" s="141" t="s">
        <v>199</v>
      </c>
      <c r="G26" s="142">
        <v>41673</v>
      </c>
      <c r="H26" s="143" t="s">
        <v>40</v>
      </c>
      <c r="I26" s="132" t="s">
        <v>200</v>
      </c>
      <c r="J26" s="74">
        <v>31124377.359999999</v>
      </c>
      <c r="K26" s="74"/>
      <c r="L26" s="74">
        <v>31124377.359999999</v>
      </c>
      <c r="M26" s="75"/>
      <c r="N26" s="92">
        <v>5760</v>
      </c>
      <c r="O26" s="93">
        <v>31124377.359999999</v>
      </c>
      <c r="P26" s="81">
        <v>27004209.550000001</v>
      </c>
      <c r="Q26" s="81">
        <f t="shared" si="1"/>
        <v>4120167.8099999987</v>
      </c>
      <c r="R26" s="94" t="s">
        <v>288</v>
      </c>
      <c r="S26" s="76" t="s">
        <v>261</v>
      </c>
    </row>
  </sheetData>
  <sheetProtection selectLockedCells="1" selectUnlockedCells="1"/>
  <mergeCells count="5">
    <mergeCell ref="I2:P2"/>
    <mergeCell ref="B2:C2"/>
    <mergeCell ref="D2:H2"/>
    <mergeCell ref="B1:S1"/>
    <mergeCell ref="Q2:S2"/>
  </mergeCells>
  <phoneticPr fontId="9" type="noConversion"/>
  <hyperlinks>
    <hyperlink ref="S4" r:id="rId1" xr:uid="{9A435E6A-E75D-46D0-AB1F-4A70F688D972}"/>
    <hyperlink ref="S6" r:id="rId2" xr:uid="{BA20F4FC-22D3-4DA5-A976-456B95183E19}"/>
    <hyperlink ref="S7" r:id="rId3" xr:uid="{A52E7BD7-D317-43C5-9F7A-328DA3AD20CD}"/>
    <hyperlink ref="S8" r:id="rId4" xr:uid="{997E5FAB-1834-4912-B3AA-CD2BECD8C3C3}"/>
    <hyperlink ref="S9" r:id="rId5" display="https://protezionecivile.regione.emilia-romagna.it/piani-sicurezza-interventi-urgenti/ordinanze-piani-e-atti-correlati-dal-2008/ordinanza-558-2018" xr:uid="{723B16DA-66C8-47F1-BD62-61749DA051A9}"/>
    <hyperlink ref="S10" r:id="rId6" xr:uid="{07E83E11-E807-4235-9ADD-192C6E5FC0BE}"/>
    <hyperlink ref="S11" r:id="rId7" xr:uid="{97F39CAF-CB34-431C-90F4-0006A372A03D}"/>
    <hyperlink ref="S12" r:id="rId8" xr:uid="{3BC4C826-6772-4724-A616-AB34E8124A8B}"/>
    <hyperlink ref="S13" r:id="rId9" xr:uid="{08774468-6FE7-492B-B439-DE7CA2798BDF}"/>
    <hyperlink ref="S14" r:id="rId10" xr:uid="{BE327BD5-5B4B-42EF-8000-D0C06F97160A}"/>
    <hyperlink ref="S15" r:id="rId11" xr:uid="{5C1050A4-A47C-48AA-BC0E-AEFDC0067045}"/>
    <hyperlink ref="S16" r:id="rId12" xr:uid="{6882FDB8-A9BE-4689-BF0A-2CBBC6B20189}"/>
    <hyperlink ref="S17" r:id="rId13" xr:uid="{E73A509B-BC72-4EB2-9A5D-CEDE49FF56F5}"/>
    <hyperlink ref="S18" r:id="rId14" xr:uid="{8747F7DE-83FA-4145-BD27-6B659C23A86E}"/>
    <hyperlink ref="S19" r:id="rId15" xr:uid="{4C408E4F-A733-4754-B927-54701CD2EB56}"/>
    <hyperlink ref="S20" r:id="rId16" display="https://protezionecivile.regione.emilia-romagna.it/piani-sicurezza-interventi-urgenti/ordinanze-piani-e-atti-correlati-dal-2008/ordinanza-351-2016/Ocdpc 351 2016" xr:uid="{C2DC8E4E-58ED-4B47-B1CB-059D9578AC8D}"/>
    <hyperlink ref="S21" r:id="rId17" display="https://protezionecivile.regione.emilia-romagna.it/piani-sicurezza-interventi-urgenti/ordinanze-piani-e-atti-correlati-dal-2008/alluvione Parma Piacenza 2015" xr:uid="{33D62430-4638-454C-A93C-5811234A2522}"/>
    <hyperlink ref="S22" r:id="rId18" xr:uid="{F31F6F0D-8CB2-483F-8755-1DB685AEF9C2}"/>
    <hyperlink ref="S23" r:id="rId19" xr:uid="{E566568B-1202-4FAC-BF47-804D2D1682BD}"/>
    <hyperlink ref="S24" r:id="rId20" xr:uid="{C4511E5C-51C6-40F5-A296-51A4F25C38A3}"/>
    <hyperlink ref="S25" r:id="rId21" xr:uid="{B942DCC4-9867-4E11-8591-2CF5A368FDF0}"/>
    <hyperlink ref="S26" r:id="rId22" xr:uid="{9114A854-8818-4316-9FC9-5C1139376F2B}"/>
    <hyperlink ref="S5" r:id="rId23" xr:uid="{A62EEA26-9045-4211-BA81-81A39A4DF31A}"/>
  </hyperlinks>
  <printOptions horizontalCentered="1"/>
  <pageMargins left="7.874015748031496E-2" right="3.937007874015748E-2" top="0.31496062992125984" bottom="7.874015748031496E-2" header="0.15748031496062992" footer="0.51181102362204722"/>
  <pageSetup paperSize="8" scale="38" firstPageNumber="0" fitToHeight="0" orientation="landscape" r:id="rId24"/>
  <headerFooter alignWithMargins="0">
    <oddHeader>&amp;C&amp;"Times New Roman,Normale"&amp;12&amp;A&amp;R&amp;D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6A834-5AE0-47DE-A0AB-5D11DF71B7C4}">
  <sheetPr>
    <pageSetUpPr fitToPage="1"/>
  </sheetPr>
  <dimension ref="A1:GT4"/>
  <sheetViews>
    <sheetView zoomScale="55" zoomScaleNormal="55" zoomScaleSheetLayoutView="100" workbookViewId="0">
      <pane xSplit="1" ySplit="3" topLeftCell="B4" activePane="bottomRight" state="frozen"/>
      <selection pane="topRight" activeCell="B1" sqref="B1"/>
      <selection pane="bottomLeft" activeCell="A4" sqref="A4"/>
      <selection pane="bottomRight" sqref="A1:S4"/>
    </sheetView>
  </sheetViews>
  <sheetFormatPr defaultColWidth="11.5703125" defaultRowHeight="12.75" x14ac:dyDescent="0.2"/>
  <cols>
    <col min="1" max="1" width="21" customWidth="1"/>
    <col min="2" max="2" width="45.140625" customWidth="1"/>
    <col min="3" max="3" width="33.85546875" customWidth="1"/>
    <col min="4" max="4" width="30.7109375" customWidth="1"/>
    <col min="5" max="5" width="21.28515625" customWidth="1"/>
    <col min="6" max="6" width="20.85546875" customWidth="1"/>
    <col min="7" max="7" width="19.42578125" customWidth="1"/>
    <col min="8" max="8" width="17.5703125" style="40" customWidth="1"/>
    <col min="9" max="9" width="26.140625" customWidth="1"/>
    <col min="10" max="10" width="24.140625" customWidth="1"/>
    <col min="11" max="11" width="25.42578125" customWidth="1"/>
    <col min="12" max="12" width="23.42578125" customWidth="1"/>
    <col min="13" max="13" width="22.85546875" customWidth="1"/>
    <col min="14" max="15" width="24.5703125" customWidth="1"/>
    <col min="16" max="17" width="22.85546875" customWidth="1"/>
    <col min="18" max="18" width="39.42578125" customWidth="1"/>
    <col min="19" max="19" width="33.7109375" style="1" customWidth="1"/>
    <col min="20" max="202" width="9" style="1" customWidth="1"/>
  </cols>
  <sheetData>
    <row r="1" spans="1:202" ht="81" customHeight="1" thickBot="1" x14ac:dyDescent="0.25">
      <c r="B1" s="97" t="s">
        <v>276</v>
      </c>
      <c r="C1" s="100"/>
      <c r="D1" s="100"/>
      <c r="E1" s="100"/>
      <c r="F1" s="100"/>
      <c r="G1" s="100"/>
      <c r="H1" s="100"/>
      <c r="I1" s="100"/>
      <c r="J1" s="100"/>
      <c r="K1" s="100"/>
      <c r="L1" s="100"/>
      <c r="M1" s="100"/>
      <c r="N1" s="100"/>
      <c r="O1" s="100"/>
      <c r="P1" s="100"/>
      <c r="Q1" s="100"/>
      <c r="R1" s="100"/>
      <c r="S1" s="100"/>
    </row>
    <row r="2" spans="1:202" ht="108" customHeight="1" thickBot="1" x14ac:dyDescent="0.25">
      <c r="A2" s="101"/>
      <c r="B2" s="102" t="s">
        <v>278</v>
      </c>
      <c r="C2" s="103"/>
      <c r="D2" s="104" t="s">
        <v>117</v>
      </c>
      <c r="E2" s="105"/>
      <c r="F2" s="105"/>
      <c r="G2" s="105"/>
      <c r="H2" s="106"/>
      <c r="I2" s="107" t="s">
        <v>293</v>
      </c>
      <c r="J2" s="108"/>
      <c r="K2" s="108"/>
      <c r="L2" s="108"/>
      <c r="M2" s="108"/>
      <c r="N2" s="108"/>
      <c r="O2" s="108"/>
      <c r="P2" s="108"/>
      <c r="Q2" s="109" t="s">
        <v>295</v>
      </c>
      <c r="R2" s="110"/>
      <c r="S2" s="111"/>
    </row>
    <row r="3" spans="1:202" s="38" customFormat="1" ht="255" customHeight="1" thickBot="1" x14ac:dyDescent="0.25">
      <c r="A3" s="112" t="s">
        <v>77</v>
      </c>
      <c r="B3" s="113" t="s">
        <v>282</v>
      </c>
      <c r="C3" s="114" t="s">
        <v>78</v>
      </c>
      <c r="D3" s="113" t="s">
        <v>79</v>
      </c>
      <c r="E3" s="115" t="s">
        <v>80</v>
      </c>
      <c r="F3" s="115" t="s">
        <v>81</v>
      </c>
      <c r="G3" s="115" t="s">
        <v>82</v>
      </c>
      <c r="H3" s="114" t="s">
        <v>83</v>
      </c>
      <c r="I3" s="113" t="s">
        <v>279</v>
      </c>
      <c r="J3" s="115" t="s">
        <v>281</v>
      </c>
      <c r="K3" s="115" t="s">
        <v>284</v>
      </c>
      <c r="L3" s="115" t="s">
        <v>208</v>
      </c>
      <c r="M3" s="115" t="s">
        <v>207</v>
      </c>
      <c r="N3" s="115" t="s">
        <v>84</v>
      </c>
      <c r="O3" s="116" t="s">
        <v>223</v>
      </c>
      <c r="P3" s="116" t="s">
        <v>270</v>
      </c>
      <c r="Q3" s="115" t="s">
        <v>225</v>
      </c>
      <c r="R3" s="115" t="s">
        <v>280</v>
      </c>
      <c r="S3" s="117" t="s">
        <v>206</v>
      </c>
    </row>
    <row r="4" spans="1:202" s="84" customFormat="1" ht="350.25" customHeight="1" thickBot="1" x14ac:dyDescent="0.25">
      <c r="A4" s="144" t="s">
        <v>266</v>
      </c>
      <c r="B4" s="145" t="s">
        <v>267</v>
      </c>
      <c r="C4" s="145" t="s">
        <v>268</v>
      </c>
      <c r="D4" s="145" t="s">
        <v>265</v>
      </c>
      <c r="E4" s="146">
        <v>41851</v>
      </c>
      <c r="F4" s="145" t="s">
        <v>299</v>
      </c>
      <c r="G4" s="146">
        <v>44561</v>
      </c>
      <c r="H4" s="147" t="s">
        <v>269</v>
      </c>
      <c r="I4" s="145" t="s">
        <v>296</v>
      </c>
      <c r="J4" s="148">
        <v>210000000</v>
      </c>
      <c r="K4" s="149">
        <v>208122912.30000001</v>
      </c>
      <c r="L4" s="148">
        <v>208122912.30000001</v>
      </c>
      <c r="M4" s="148">
        <v>1877087.7</v>
      </c>
      <c r="N4" s="150">
        <v>5699</v>
      </c>
      <c r="O4" s="151">
        <v>210000000</v>
      </c>
      <c r="P4" s="151">
        <v>93824260.230000004</v>
      </c>
      <c r="Q4" s="151"/>
      <c r="R4" s="152" t="s">
        <v>297</v>
      </c>
      <c r="S4" s="153" t="s">
        <v>271</v>
      </c>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row>
  </sheetData>
  <sheetProtection selectLockedCells="1" selectUnlockedCells="1"/>
  <mergeCells count="5">
    <mergeCell ref="B2:C2"/>
    <mergeCell ref="D2:H2"/>
    <mergeCell ref="B1:S1"/>
    <mergeCell ref="I2:P2"/>
    <mergeCell ref="Q2:S2"/>
  </mergeCells>
  <hyperlinks>
    <hyperlink ref="S4" r:id="rId1" display="https://trasparenza.regione.emilia-romagna.it/interventi-straordinari-e-di-emergenza/provvedimenti_in_deroga/alluvione-nel-modenese2014-e-tromba-daria-2013/ordinanze " xr:uid="{3A469884-B6BD-4B4D-9CA0-650936D1CAEE}"/>
  </hyperlinks>
  <printOptions horizontalCentered="1"/>
  <pageMargins left="7.874015748031496E-2" right="3.937007874015748E-2" top="0.31496062992125984" bottom="7.874015748031496E-2" header="0.15748031496062992" footer="0.51181102362204722"/>
  <pageSetup paperSize="8" scale="10" firstPageNumber="0" fitToHeight="0" orientation="landscape" r:id="rId2"/>
  <headerFooter alignWithMargins="0">
    <oddHeader>&amp;C&amp;"Times New Roman,Normale"&amp;12&amp;A&amp;R&amp;D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B317-390D-42F6-A0DD-43C0A94086F3}">
  <sheetPr>
    <pageSetUpPr fitToPage="1"/>
  </sheetPr>
  <dimension ref="A1:GT4"/>
  <sheetViews>
    <sheetView zoomScale="55" zoomScaleNormal="55" zoomScaleSheetLayoutView="100" workbookViewId="0">
      <pane xSplit="1" ySplit="3" topLeftCell="B4" activePane="bottomRight" state="frozen"/>
      <selection pane="topRight" activeCell="B1" sqref="B1"/>
      <selection pane="bottomLeft" activeCell="A4" sqref="A4"/>
      <selection pane="bottomRight" activeCell="J16" sqref="J16"/>
    </sheetView>
  </sheetViews>
  <sheetFormatPr defaultColWidth="11.5703125" defaultRowHeight="12.75" x14ac:dyDescent="0.2"/>
  <cols>
    <col min="1" max="1" width="21" customWidth="1"/>
    <col min="2" max="2" width="45.140625" customWidth="1"/>
    <col min="3" max="3" width="33.85546875" customWidth="1"/>
    <col min="4" max="4" width="30.7109375" customWidth="1"/>
    <col min="5" max="5" width="17.140625" customWidth="1"/>
    <col min="6" max="6" width="20.85546875" customWidth="1"/>
    <col min="7" max="7" width="19.42578125" customWidth="1"/>
    <col min="8" max="8" width="20" style="40" customWidth="1"/>
    <col min="9" max="9" width="26.140625" customWidth="1"/>
    <col min="10" max="10" width="24.140625" customWidth="1"/>
    <col min="11" max="11" width="26.42578125" customWidth="1"/>
    <col min="12" max="12" width="23.42578125" customWidth="1"/>
    <col min="13" max="13" width="24.28515625" customWidth="1"/>
    <col min="14" max="15" width="24.5703125" customWidth="1"/>
    <col min="16" max="17" width="22.85546875" customWidth="1"/>
    <col min="18" max="18" width="39.42578125" customWidth="1"/>
    <col min="19" max="19" width="33.7109375" style="1" customWidth="1"/>
    <col min="20" max="202" width="9" style="1" customWidth="1"/>
  </cols>
  <sheetData>
    <row r="1" spans="1:202" ht="96" customHeight="1" thickBot="1" x14ac:dyDescent="0.25">
      <c r="B1" s="97" t="s">
        <v>276</v>
      </c>
      <c r="C1" s="98"/>
      <c r="D1" s="98"/>
      <c r="E1" s="98"/>
      <c r="F1" s="98"/>
      <c r="G1" s="98"/>
      <c r="H1" s="98"/>
      <c r="I1" s="98"/>
      <c r="J1" s="98"/>
      <c r="K1" s="98"/>
      <c r="L1" s="98"/>
      <c r="M1" s="98"/>
      <c r="N1" s="98"/>
      <c r="O1" s="98"/>
      <c r="P1" s="98"/>
      <c r="Q1" s="99"/>
      <c r="R1" s="99"/>
      <c r="S1" s="99"/>
    </row>
    <row r="2" spans="1:202" ht="108" customHeight="1" thickBot="1" x14ac:dyDescent="0.25">
      <c r="A2" s="101"/>
      <c r="B2" s="102" t="s">
        <v>278</v>
      </c>
      <c r="C2" s="103"/>
      <c r="D2" s="104" t="s">
        <v>117</v>
      </c>
      <c r="E2" s="105"/>
      <c r="F2" s="105"/>
      <c r="G2" s="105"/>
      <c r="H2" s="106"/>
      <c r="I2" s="118" t="s">
        <v>293</v>
      </c>
      <c r="J2" s="119"/>
      <c r="K2" s="119"/>
      <c r="L2" s="119"/>
      <c r="M2" s="119"/>
      <c r="N2" s="119"/>
      <c r="O2" s="120"/>
      <c r="P2" s="120"/>
      <c r="Q2" s="109" t="s">
        <v>295</v>
      </c>
      <c r="R2" s="110"/>
      <c r="S2" s="111"/>
    </row>
    <row r="3" spans="1:202" s="38" customFormat="1" ht="253.5" customHeight="1" thickBot="1" x14ac:dyDescent="0.25">
      <c r="A3" s="112" t="s">
        <v>77</v>
      </c>
      <c r="B3" s="113" t="s">
        <v>282</v>
      </c>
      <c r="C3" s="114" t="s">
        <v>78</v>
      </c>
      <c r="D3" s="113" t="s">
        <v>79</v>
      </c>
      <c r="E3" s="115" t="s">
        <v>80</v>
      </c>
      <c r="F3" s="115" t="s">
        <v>81</v>
      </c>
      <c r="G3" s="115" t="s">
        <v>82</v>
      </c>
      <c r="H3" s="114" t="s">
        <v>83</v>
      </c>
      <c r="I3" s="113" t="s">
        <v>279</v>
      </c>
      <c r="J3" s="115" t="s">
        <v>281</v>
      </c>
      <c r="K3" s="115" t="s">
        <v>284</v>
      </c>
      <c r="L3" s="115" t="s">
        <v>208</v>
      </c>
      <c r="M3" s="115" t="s">
        <v>207</v>
      </c>
      <c r="N3" s="115" t="s">
        <v>84</v>
      </c>
      <c r="O3" s="116" t="s">
        <v>223</v>
      </c>
      <c r="P3" s="116" t="s">
        <v>270</v>
      </c>
      <c r="Q3" s="115" t="s">
        <v>225</v>
      </c>
      <c r="R3" s="115" t="s">
        <v>280</v>
      </c>
      <c r="S3" s="117" t="s">
        <v>206</v>
      </c>
    </row>
    <row r="4" spans="1:202" s="78" customFormat="1" ht="393.75" customHeight="1" thickBot="1" x14ac:dyDescent="0.25">
      <c r="A4" s="154" t="s">
        <v>262</v>
      </c>
      <c r="B4" s="155" t="s">
        <v>272</v>
      </c>
      <c r="C4" s="155" t="s">
        <v>273</v>
      </c>
      <c r="D4" s="156" t="s">
        <v>300</v>
      </c>
      <c r="E4" s="156" t="s">
        <v>298</v>
      </c>
      <c r="F4" s="156" t="s">
        <v>301</v>
      </c>
      <c r="G4" s="157">
        <v>44561</v>
      </c>
      <c r="H4" s="158"/>
      <c r="I4" s="159" t="s">
        <v>263</v>
      </c>
      <c r="J4" s="160">
        <v>210090902.68000001</v>
      </c>
      <c r="K4" s="160">
        <v>210090902.68000001</v>
      </c>
      <c r="L4" s="160">
        <f>K4</f>
        <v>210090902.68000001</v>
      </c>
      <c r="M4" s="160">
        <f>J4-L4</f>
        <v>0</v>
      </c>
      <c r="N4" s="150">
        <v>5699</v>
      </c>
      <c r="O4" s="160">
        <v>210090902.68000001</v>
      </c>
      <c r="P4" s="161">
        <v>172446762.43000001</v>
      </c>
      <c r="Q4" s="161"/>
      <c r="R4" s="155" t="s">
        <v>283</v>
      </c>
      <c r="S4" s="162" t="s">
        <v>292</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row>
  </sheetData>
  <sheetProtection selectLockedCells="1" selectUnlockedCells="1"/>
  <mergeCells count="5">
    <mergeCell ref="B2:C2"/>
    <mergeCell ref="D2:H2"/>
    <mergeCell ref="I2:P2"/>
    <mergeCell ref="Q2:S2"/>
    <mergeCell ref="B1:S1"/>
  </mergeCells>
  <hyperlinks>
    <hyperlink ref="S4" r:id="rId1" xr:uid="{EB771745-95D4-4870-9306-8A748752A964}"/>
  </hyperlinks>
  <printOptions horizontalCentered="1"/>
  <pageMargins left="7.874015748031496E-2" right="3.937007874015748E-2" top="0.31496062992125984" bottom="7.874015748031496E-2" header="0.15748031496062992" footer="0.51181102362204722"/>
  <pageSetup paperSize="8" scale="10" firstPageNumber="0" orientation="landscape" r:id="rId2"/>
  <headerFooter alignWithMargins="0">
    <oddHeader>&amp;C&amp;"Times New Roman,Normale"&amp;12&amp;A&amp;R&amp;D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8 D A A B Q S w M E F A A C A A g A K V p Y U p N p x + + k A A A A 9 Q A A A B I A H A B D b 2 5 m a W c v U G F j a 2 F n Z S 5 4 b W w g o h g A K K A U A A A A A A A A A A A A A A A A A A A A A A A A A A A A h Y + 9 D o I w H M R f h X T v B 3 U h 5 E 8 Z n E w k M d E Y 1 6 Z U a I R i a L G 8 m 4 O P 5 C u I U d T N 8 e 5 3 l 9 z d r z f I x 7 a J L r p 3 p r M Z i g l D k b a q K 4 2 t M j T 4 I 0 5 Q L m A j 1 U l W O p r C 1 q W j M x m q v T + n l I Y Q S F i Q r q 8 o Z y y m h 2 K 9 V b V u J T b W e W m V R p 9 W + b + F B O x f Y w Q n S U I 4 m y Y B n T 0 o j P 1 y P r E n / T F h O T R + 6 L U w H q 9 2 Q G c J 9 H 1 B P A B Q S w M E F A A C A A g A K V p Y 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l a W F L X u T A c + Q A A A J M B A A A T A B w A R m 9 y b X V s Y X M v U 2 V j d G l v b j E u b S C i G A A o o B Q A A A A A A A A A A A A A A A A A A A A A A A A A A A B 1 U M 1 q w z A M v g f y D s a 7 t B A K P Z c e s t S M w O Z s i b t B S w 9 O q m 6 m j h U c Z 3 Q L e a c 9 w 5 5 s Z l l P Y b o I 9 P 1 J a q F y C g 0 p x r 5 c h U E Y t G / S w p E I W Y L W c k n W R I M L A + I r s + p V G f A j d q l A L 5 L O W j D u B e 2 5 R D z P 5 v 2 e y x r W 9 C q m h 2 G f o H G e d I h G j x v 6 g E d 1 U p V 0 S J x q k H o 7 z 9 e w E F a a 9 o S 2 T l B 3 t R E f D b S z v 8 y o 7 2 m W b 1 I e 8 x 2 j E X E e J A 4 u b o h I T 9 k z 4 y K d j G P n M 2 T T W H y X n / 5 A m D A e u 7 L U 4 y 5 t R 2 6 3 O c s F M d 9 f E y J H N 1 X H R c H u e C y y K 2 K 6 u g T 7 i 9 2 n T 9 t 0 M 8 W G e R g o 8 9 8 v V j 9 Q S w E C L Q A U A A I A C A A p W l h S k 2 n H 7 6 Q A A A D 1 A A A A E g A A A A A A A A A A A A A A A A A A A A A A Q 2 9 u Z m l n L 1 B h Y 2 t h Z 2 U u e G 1 s U E s B A i 0 A F A A C A A g A K V p Y U g / K 6 a u k A A A A 6 Q A A A B M A A A A A A A A A A A A A A A A A 8 A A A A F t D b 2 5 0 Z W 5 0 X 1 R 5 c G V z X S 5 4 b W x Q S w E C L Q A U A A I A C A A p W l h S 1 7 k w H P k A A A C T A Q A A E w A A A A A A A A A A A A A A A A D h A Q A A R m 9 y b X V s Y X M v U 2 V j d G l v b j E u b V B L B Q Y A A A A A A w A D A M I A A A A n 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R C w A A A A A A A G 8 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Z W x s Y 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p p b 2 5 l I i A v P j x F b n R y e S B U e X B l P S J G a W x s Z W R D b 2 1 w b G V 0 Z V J l c 3 V s d F R v V 2 9 y a 3 N o Z W V 0 I i B W Y W x 1 Z T 0 i b D E i I C 8 + P E V u d H J 5 I F R 5 c G U 9 I k F k Z G V k V G 9 E Y X R h T W 9 k Z W w i I F Z h b H V l P S J s M C I g L z 4 8 R W 5 0 c n k g V H l w Z T 0 i R m l s b E N v d W 5 0 I i B W Y W x 1 Z T 0 i b D k i I C 8 + P E V u d H J 5 I F R 5 c G U 9 I k Z p b G x F c n J v c k N v Z G U i I F Z h b H V l P S J z V W 5 r b m 9 3 b i I g L z 4 8 R W 5 0 c n k g V H l w Z T 0 i R m l s b E V y c m 9 y Q 2 9 1 b n Q i I F Z h b H V l P S J s M C I g L z 4 8 R W 5 0 c n k g V H l w Z T 0 i R m l s b E x h c 3 R V c G R h d G V k I i B W Y W x 1 Z T 0 i Z D I w M j E t M D I t M j R U M T A 6 M T c 6 M D A u N j A z M j k 5 N V o i I C 8 + P E V u d H J 5 I F R 5 c G U 9 I k Z p b G x D b 2 x 1 b W 5 U e X B l c y I g V m F s d W U 9 I n N C Z 1 l H Q m d Z R k J R P T 0 i I C 8 + P E V u d H J 5 I F R 5 c G U 9 I k Z p b G x D b 2 x 1 b W 5 O Y W 1 l c y I g V m F s d W U 9 I n N b J n F 1 b 3 Q 7 T 1 J E S U 5 B T l p F J n F 1 b 3 Q 7 L C Z x d W 9 0 O 0 V W R U 5 U S S Z x d W 9 0 O y w m c X V v d D t B d H R v I G F w c H J v d m F 6 a W 9 u Z S Z x d W 9 0 O y w m c X V v d D t Q d W J i b G l j Y X R v I H N 1 I E J V U k V S V C B u w r A m c X V v d D s s J n F 1 b 3 Q 7 T m 9 0 Z S Z x d W 9 0 O y w m c X V v d D t B U 1 N F R 0 5 B V E 8 m c X V v d D s s J n F 1 b 3 Q 7 T E l R V U l E Q V R P 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Z W x s Y T E v Q X V 0 b 1 J l b W 9 2 Z W R D b 2 x 1 b W 5 z M S 5 7 T 1 J E S U 5 B T l p F L D B 9 J n F 1 b 3 Q 7 L C Z x d W 9 0 O 1 N l Y 3 R p b 2 4 x L 1 R h Y m V s b G E x L 0 F 1 d G 9 S Z W 1 v d m V k Q 2 9 s d W 1 u c z E u e 0 V W R U 5 U S S w x f S Z x d W 9 0 O y w m c X V v d D t T Z W N 0 a W 9 u M S 9 U Y W J l b G x h M S 9 B d X R v U m V t b 3 Z l Z E N v b H V t b n M x L n t B d H R v I G F w c H J v d m F 6 a W 9 u Z S w y f S Z x d W 9 0 O y w m c X V v d D t T Z W N 0 a W 9 u M S 9 U Y W J l b G x h M S 9 B d X R v U m V t b 3 Z l Z E N v b H V t b n M x L n t Q d W J i b G l j Y X R v I H N 1 I E J V U k V S V C B u w r A s M 3 0 m c X V v d D s s J n F 1 b 3 Q 7 U 2 V j d G l v b j E v V G F i Z W x s Y T E v Q X V 0 b 1 J l b W 9 2 Z W R D b 2 x 1 b W 5 z M S 5 7 T m 9 0 Z S w 0 f S Z x d W 9 0 O y w m c X V v d D t T Z W N 0 a W 9 u M S 9 U Y W J l b G x h M S 9 B d X R v U m V t b 3 Z l Z E N v b H V t b n M x L n t B U 1 N F R 0 5 B V E 8 s N X 0 m c X V v d D s s J n F 1 b 3 Q 7 U 2 V j d G l v b j E v V G F i Z W x s Y T E v Q X V 0 b 1 J l b W 9 2 Z W R D b 2 x 1 b W 5 z M S 5 7 T E l R V U l E Q V R P L D Z 9 J n F 1 b 3 Q 7 X S w m c X V v d D t D b 2 x 1 b W 5 D b 3 V u d C Z x d W 9 0 O z o 3 L C Z x d W 9 0 O 0 t l e U N v b H V t b k 5 h b W V z J n F 1 b 3 Q 7 O l t d L C Z x d W 9 0 O 0 N v b H V t b k l k Z W 5 0 a X R p Z X M m c X V v d D s 6 W y Z x d W 9 0 O 1 N l Y 3 R p b 2 4 x L 1 R h Y m V s b G E x L 0 F 1 d G 9 S Z W 1 v d m V k Q 2 9 s d W 1 u c z E u e 0 9 S R E l O Q U 5 a R S w w f S Z x d W 9 0 O y w m c X V v d D t T Z W N 0 a W 9 u M S 9 U Y W J l b G x h M S 9 B d X R v U m V t b 3 Z l Z E N v b H V t b n M x L n t F V k V O V E k s M X 0 m c X V v d D s s J n F 1 b 3 Q 7 U 2 V j d G l v b j E v V G F i Z W x s Y T E v Q X V 0 b 1 J l b W 9 2 Z W R D b 2 x 1 b W 5 z M S 5 7 Q X R 0 b y B h c H B y b 3 Z h e m l v b m U s M n 0 m c X V v d D s s J n F 1 b 3 Q 7 U 2 V j d G l v b j E v V G F i Z W x s Y T E v Q X V 0 b 1 J l b W 9 2 Z W R D b 2 x 1 b W 5 z M S 5 7 U H V i Y m x p Y 2 F 0 b y B z d S B C V V J F U l Q g b s K w L D N 9 J n F 1 b 3 Q 7 L C Z x d W 9 0 O 1 N l Y 3 R p b 2 4 x L 1 R h Y m V s b G E x L 0 F 1 d G 9 S Z W 1 v d m V k Q 2 9 s d W 1 u c z E u e 0 5 v d G U s N H 0 m c X V v d D s s J n F 1 b 3 Q 7 U 2 V j d G l v b j E v V G F i Z W x s Y T E v Q X V 0 b 1 J l b W 9 2 Z W R D b 2 x 1 b W 5 z M S 5 7 Q V N T R U d O Q V R P L D V 9 J n F 1 b 3 Q 7 L C Z x d W 9 0 O 1 N l Y 3 R p b 2 4 x L 1 R h Y m V s b G E x L 0 F 1 d G 9 S Z W 1 v d m V k Q 2 9 s d W 1 u c z E u e 0 x J U V V J R E F U T y w 2 f S Z x d W 9 0 O 1 0 s J n F 1 b 3 Q 7 U m V s Y X R p b 2 5 z a G l w S W 5 m b y Z x d W 9 0 O z p b X X 0 i I C 8 + P C 9 T d G F i b G V F b n R y a W V z P j w v S X R l b T 4 8 S X R l b T 4 8 S X R l b U x v Y 2 F 0 a W 9 u P j x J d G V t V H l w Z T 5 G b 3 J t d W x h P C 9 J d G V t V H l w Z T 4 8 S X R l b V B h d G g + U 2 V j d G l v b j E v V G F i Z W x s Y T E v T 3 J p Z 2 l u Z T w v S X R l b V B h d G g + P C 9 J d G V t T G 9 j Y X R p b 2 4 + P F N 0 Y W J s Z U V u d H J p Z X M g L z 4 8 L 0 l 0 Z W 0 + P E l 0 Z W 0 + P E l 0 Z W 1 M b 2 N h d G l v b j 4 8 S X R l b V R 5 c G U + R m 9 y b X V s Y T w v S X R l b V R 5 c G U + P E l 0 Z W 1 Q Y X R o P l N l Y 3 R p b 2 4 x L 1 R h Y m V s b G E x L 0 1 v Z G l m a W N h d G 8 l M j B 0 a X B v P C 9 J d G V t U G F 0 a D 4 8 L 0 l 0 Z W 1 M b 2 N h d G l v b j 4 8 U 3 R h Y m x l R W 5 0 c m l l c y A v P j w v S X R l b T 4 8 L 0 l 0 Z W 1 z P j w v T G 9 j Y W x Q Y W N r Y W d l T W V 0 Y W R h d G F G a W x l P h Y A A A B Q S w U G A A A A A A A A A A A A A A A A A A A A A A A A 2 g A A A A E A A A D Q j J 3 f A R X R E Y x 6 A M B P w p f r A Q A A A O + y 4 B C E z H 5 D k L F V k P B g 4 e A A A A A A A g A A A A A A A 2 Y A A M A A A A A Q A A A A M j 7 I o I h U 0 t z z U n n E e t v + s A A A A A A E g A A A o A A A A B A A A A B 8 D 7 8 q U R j v M E x u S e h R R H z a U A A A A K r L J G x z E j Y P u p b 3 p C w t F / H r G L q U y 2 L l 1 x A w e u z + X Q q 3 O y 3 K Q Z F l s n 8 M L R S E i f j 5 p q R F 9 B e D U V v 1 g w B F T F m 5 q 5 Y S C X + a o r g t e i n W g F u g E v + o F A A A A C e H s 9 H T + v t Z v F k 6 G Z j H 8 m l O J X Y i < / D a t a M a s h u p > 
</file>

<file path=customXml/itemProps1.xml><?xml version="1.0" encoding="utf-8"?>
<ds:datastoreItem xmlns:ds="http://schemas.openxmlformats.org/officeDocument/2006/customXml" ds:itemID="{CACA2584-C49B-4F33-9410-1EA2F1DBB1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SINTESI ATTUAZIONE ORDINANZE</vt:lpstr>
      <vt:lpstr>Eventi calamitosi</vt:lpstr>
      <vt:lpstr>Alluvione 2014</vt:lpstr>
      <vt:lpstr>Sisma 2012 - Provvisionali</vt:lpstr>
      <vt:lpstr>'Alluvione 2014'!Titoli_stampa</vt:lpstr>
      <vt:lpstr>'Eventi calamitosi'!Titoli_stampa</vt:lpstr>
      <vt:lpstr>'Sisma 2012 - Provvisionali'!Titoli_stampa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Gelmuzzi Francesco</dc:creator>
  <cp:keywords/>
  <dc:description/>
  <cp:lastModifiedBy>Gelmuzzi Francesco</cp:lastModifiedBy>
  <cp:revision/>
  <cp:lastPrinted>2021-05-27T08:16:43Z</cp:lastPrinted>
  <dcterms:created xsi:type="dcterms:W3CDTF">2017-04-11T13:14:02Z</dcterms:created>
  <dcterms:modified xsi:type="dcterms:W3CDTF">2021-05-27T08:41:54Z</dcterms:modified>
  <cp:category/>
  <cp:contentStatus/>
</cp:coreProperties>
</file>